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ORDÃO 699\Portal de Transparência\Arquivos Portal de Transparência - AN\Orçamento\2020 - 2º Trimestre\"/>
    </mc:Choice>
  </mc:AlternateContent>
  <bookViews>
    <workbookView xWindow="-120" yWindow="-120" windowWidth="20730" windowHeight="11160"/>
  </bookViews>
  <sheets>
    <sheet name="Detal. Desp. Orç." sheetId="2" r:id="rId1"/>
  </sheets>
  <definedNames>
    <definedName name="_xlnm.Print_Area" localSheetId="0">'Detal. Desp. Orç.'!$A$1:$D$139</definedName>
    <definedName name="_xlnm.Print_Titles" localSheetId="0">'Detal. Desp. Orç.'!$1:$5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2" l="1"/>
  <c r="C55" i="2"/>
  <c r="C138" i="2" l="1"/>
  <c r="C115" i="2"/>
  <c r="C95" i="2"/>
  <c r="C73" i="2"/>
  <c r="C51" i="2"/>
  <c r="C30" i="2"/>
  <c r="C139" i="2" l="1"/>
  <c r="D95" i="2" l="1"/>
  <c r="D30" i="2" l="1"/>
  <c r="D138" i="2" l="1"/>
  <c r="D115" i="2"/>
  <c r="D73" i="2"/>
  <c r="D51" i="2"/>
  <c r="D139" i="2" l="1"/>
</calcChain>
</file>

<file path=xl/sharedStrings.xml><?xml version="1.0" encoding="utf-8"?>
<sst xmlns="http://schemas.openxmlformats.org/spreadsheetml/2006/main" count="153" uniqueCount="88">
  <si>
    <t>DETALHAMENTO DA DESPESA ORÇAMENTÁRIA</t>
  </si>
  <si>
    <t>Serviço Social do Comércio – Sesc</t>
  </si>
  <si>
    <t>R$</t>
  </si>
  <si>
    <t>Programa</t>
  </si>
  <si>
    <t>Valor Orçado</t>
  </si>
  <si>
    <t>Valor Realizado</t>
  </si>
  <si>
    <t>1. Educação</t>
  </si>
  <si>
    <t>1.1. Educação Infantil</t>
  </si>
  <si>
    <t>1.2. Educação Fundamental</t>
  </si>
  <si>
    <t>1.3. Ensino Médio</t>
  </si>
  <si>
    <t>1.4. Educação de Jovens e Adultos</t>
  </si>
  <si>
    <t>1.5. Educação Complementar</t>
  </si>
  <si>
    <t>1.5.1. Acompanhamento Pedagógico</t>
  </si>
  <si>
    <t>1.5.2. Complementação Curricular</t>
  </si>
  <si>
    <t>1.5.3. Aperfeiçoamento Especializado</t>
  </si>
  <si>
    <t>1.6. Cursos de Valorização Social</t>
  </si>
  <si>
    <t>1.7. Educação em Ciências e Humanidades</t>
  </si>
  <si>
    <t>1.7.1. Ciências</t>
  </si>
  <si>
    <t>1.7.2. Humanidades</t>
  </si>
  <si>
    <t>1.7.3. Meio Ambiente</t>
  </si>
  <si>
    <t>1.7.4. Produção e Difusão Multimídia de Saberes</t>
  </si>
  <si>
    <t>901. Comunicação Institucional</t>
  </si>
  <si>
    <t>902. Infraestrutura, Operações e Serviços</t>
  </si>
  <si>
    <t>903. Pesquisas e Estudos Especializados</t>
  </si>
  <si>
    <t>904. Desenvolvimento de Projetos-Piloto</t>
  </si>
  <si>
    <t>905. Direção, Coordenação e Supervisão</t>
  </si>
  <si>
    <t>906. Cooperação Financeira</t>
  </si>
  <si>
    <t>907. Cooperação Técnica</t>
  </si>
  <si>
    <t>908. Capacitação e Desenvolvimento de Pessoas</t>
  </si>
  <si>
    <t>909. Implantação, Ampliação e Modernização de Unidades Físicas</t>
  </si>
  <si>
    <t>Total do Programa Educação</t>
  </si>
  <si>
    <t>2. Saúde</t>
  </si>
  <si>
    <t>2.1. Nutrição</t>
  </si>
  <si>
    <t>2.2. Saúde Bucal</t>
  </si>
  <si>
    <t>2.3. Educação em Saúde</t>
  </si>
  <si>
    <t>2.4. Cuidado Terapêutico</t>
  </si>
  <si>
    <t>2.4.1. Atenção de Enfermagem</t>
  </si>
  <si>
    <t>2.4.2. Atenção Médica</t>
  </si>
  <si>
    <t>2.4.3. Cuidado Especializado</t>
  </si>
  <si>
    <t>2.4.4. Práticas Integrativas e Complementares</t>
  </si>
  <si>
    <t>Total do Programa Saúde</t>
  </si>
  <si>
    <t>3. Cultura</t>
  </si>
  <si>
    <t>3.1. Artes Cênicas</t>
  </si>
  <si>
    <t>3.1.1. Circo</t>
  </si>
  <si>
    <t>3.1.2. Dança</t>
  </si>
  <si>
    <t>3.1.3. Teatro</t>
  </si>
  <si>
    <t>3.2. Artes Visuais</t>
  </si>
  <si>
    <t>3.3. Música</t>
  </si>
  <si>
    <t>3.4. Literatura</t>
  </si>
  <si>
    <t>3.5. Audiovisual</t>
  </si>
  <si>
    <t>3.6. Biblioteca</t>
  </si>
  <si>
    <t>Total do Programa Cultura</t>
  </si>
  <si>
    <t>4. Lazer</t>
  </si>
  <si>
    <t>4.1. Desenvolvimento Físico-Esportivo</t>
  </si>
  <si>
    <t>4.1.1. Avaliação Físico-Funcional</t>
  </si>
  <si>
    <t>4.1.2. Eventos Físico-Esportivos</t>
  </si>
  <si>
    <t>4.1.3. Exercícios Físicos Sistemáticos</t>
  </si>
  <si>
    <t>4.1.4. Formação Esportiva</t>
  </si>
  <si>
    <t>4.2. Recreação</t>
  </si>
  <si>
    <t>4.3. Turismo Social</t>
  </si>
  <si>
    <t>4.3.1. Turismo Emissivo</t>
  </si>
  <si>
    <t>4.3.2. Turismo Receptivo</t>
  </si>
  <si>
    <t>Total do Programa Lazer</t>
  </si>
  <si>
    <t xml:space="preserve">5. Assistência </t>
  </si>
  <si>
    <t>5.1. Desenvolvimento Comunitário</t>
  </si>
  <si>
    <t>5.2. Segurança Alimentar e Apoio Social</t>
  </si>
  <si>
    <t>5.2.1. Apoio Emergencial</t>
  </si>
  <si>
    <t>5.2.2. Desenvolvimento de Capacidades</t>
  </si>
  <si>
    <t>5.2.3. Redes</t>
  </si>
  <si>
    <t>5.3. Trabalho Social com Grupos</t>
  </si>
  <si>
    <t>5.4. Assistência Especializada</t>
  </si>
  <si>
    <t>Total do Programa Assistência</t>
  </si>
  <si>
    <t>6. Administração</t>
  </si>
  <si>
    <t>6.1. Deliberação</t>
  </si>
  <si>
    <t>6.2. Administração de Pessoal</t>
  </si>
  <si>
    <t>6.3. Logística e Patrimônio</t>
  </si>
  <si>
    <t>6.4. Gestão de Tecnologia da Informação e Telecomunicação</t>
  </si>
  <si>
    <t>6.5. Programação e Avaliação</t>
  </si>
  <si>
    <t>6.6. Amortização e Encargos de Financiamento</t>
  </si>
  <si>
    <t>6.7. Serviços Financeiros</t>
  </si>
  <si>
    <t>6.8. Controladoria, Auditoria e Fiscalização</t>
  </si>
  <si>
    <t>6.9. Relacionamento com Clientes</t>
  </si>
  <si>
    <t>6.10. Serviços Jurídicos</t>
  </si>
  <si>
    <t>Total do Programa Administração</t>
  </si>
  <si>
    <t>Total Geral</t>
  </si>
  <si>
    <t>Atividade / Modalidade</t>
  </si>
  <si>
    <t>Administração Nacional</t>
  </si>
  <si>
    <t>2º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</si>
</sst>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43" fontId="2" fillId="2" borderId="0" xfId="1" applyFont="1" applyFill="1" applyAlignment="1">
      <alignment horizontal="right" vertical="center"/>
    </xf>
    <xf numFmtId="43" fontId="1" fillId="3" borderId="1" xfId="1" applyFont="1" applyFill="1" applyBorder="1" applyAlignment="1">
      <alignment vertical="center" wrapText="1"/>
    </xf>
    <xf numFmtId="43" fontId="1" fillId="4" borderId="1" xfId="1" applyFont="1" applyFill="1" applyBorder="1" applyAlignment="1">
      <alignment vertical="center" wrapText="1"/>
    </xf>
    <xf numFmtId="0" fontId="2" fillId="2" borderId="0" xfId="0" applyFont="1" applyFill="1"/>
    <xf numFmtId="43" fontId="2" fillId="2" borderId="0" xfId="1" applyFont="1" applyFill="1"/>
    <xf numFmtId="0" fontId="2" fillId="2" borderId="3" xfId="0" applyFont="1" applyFill="1" applyBorder="1"/>
    <xf numFmtId="43" fontId="2" fillId="2" borderId="3" xfId="1" applyFont="1" applyFill="1" applyBorder="1"/>
    <xf numFmtId="43" fontId="2" fillId="2" borderId="6" xfId="1" applyFont="1" applyFill="1" applyBorder="1"/>
    <xf numFmtId="0" fontId="1" fillId="2" borderId="2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6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 indent="2"/>
    </xf>
    <xf numFmtId="43" fontId="2" fillId="2" borderId="2" xfId="1" applyFont="1" applyFill="1" applyBorder="1"/>
    <xf numFmtId="0" fontId="2" fillId="0" borderId="0" xfId="0" applyFont="1" applyFill="1" applyBorder="1" applyAlignment="1">
      <alignment vertical="center" wrapText="1"/>
    </xf>
    <xf numFmtId="43" fontId="2" fillId="0" borderId="3" xfId="1" applyFont="1" applyFill="1" applyBorder="1"/>
    <xf numFmtId="43" fontId="2" fillId="2" borderId="4" xfId="1" applyFont="1" applyFill="1" applyBorder="1"/>
    <xf numFmtId="0" fontId="2" fillId="2" borderId="2" xfId="0" applyFont="1" applyFill="1" applyBorder="1" applyAlignment="1">
      <alignment vertical="center" wrapText="1"/>
    </xf>
    <xf numFmtId="43" fontId="2" fillId="2" borderId="5" xfId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43" fontId="1" fillId="2" borderId="6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9"/>
  <sheetViews>
    <sheetView tabSelected="1" zoomScale="110" zoomScaleNormal="110" workbookViewId="0">
      <pane xSplit="2" ySplit="6" topLeftCell="C49" activePane="bottomRight" state="frozen"/>
      <selection pane="topRight" activeCell="D1" sqref="D1"/>
      <selection pane="bottomLeft" activeCell="A7" sqref="A7"/>
      <selection pane="bottomRight" activeCell="C58" sqref="C58"/>
    </sheetView>
  </sheetViews>
  <sheetFormatPr defaultColWidth="9.140625" defaultRowHeight="12.75" x14ac:dyDescent="0.2"/>
  <cols>
    <col min="1" max="1" width="15.140625" style="12" customWidth="1"/>
    <col min="2" max="2" width="56.85546875" style="12" customWidth="1"/>
    <col min="3" max="4" width="17.85546875" style="13" customWidth="1"/>
    <col min="5" max="5" width="9.140625" style="12" customWidth="1"/>
    <col min="6" max="16384" width="9.140625" style="12"/>
  </cols>
  <sheetData>
    <row r="1" spans="1:5" x14ac:dyDescent="0.2">
      <c r="A1" s="34" t="s">
        <v>0</v>
      </c>
      <c r="B1" s="34"/>
      <c r="C1" s="34"/>
      <c r="D1" s="34"/>
    </row>
    <row r="2" spans="1:5" x14ac:dyDescent="0.2">
      <c r="A2" s="35" t="s">
        <v>87</v>
      </c>
      <c r="B2" s="35"/>
      <c r="C2" s="35"/>
      <c r="D2" s="35"/>
      <c r="E2" s="1"/>
    </row>
    <row r="3" spans="1:5" ht="13.5" thickBot="1" x14ac:dyDescent="0.25">
      <c r="A3" s="2" t="s">
        <v>1</v>
      </c>
    </row>
    <row r="4" spans="1:5" ht="13.5" thickBot="1" x14ac:dyDescent="0.25">
      <c r="A4" s="36" t="s">
        <v>86</v>
      </c>
      <c r="B4" s="37"/>
    </row>
    <row r="5" spans="1:5" ht="13.5" thickBot="1" x14ac:dyDescent="0.25">
      <c r="D5" s="9" t="s">
        <v>2</v>
      </c>
    </row>
    <row r="6" spans="1:5" ht="34.9" customHeight="1" thickBot="1" x14ac:dyDescent="0.25">
      <c r="A6" s="17" t="s">
        <v>3</v>
      </c>
      <c r="B6" s="19" t="s">
        <v>85</v>
      </c>
      <c r="C6" s="18" t="s">
        <v>4</v>
      </c>
      <c r="D6" s="18" t="s">
        <v>5</v>
      </c>
    </row>
    <row r="7" spans="1:5" x14ac:dyDescent="0.2">
      <c r="A7" s="3" t="s">
        <v>6</v>
      </c>
      <c r="B7" s="4" t="s">
        <v>7</v>
      </c>
      <c r="C7" s="24">
        <v>1206061</v>
      </c>
      <c r="D7" s="24">
        <v>476492.28999999992</v>
      </c>
    </row>
    <row r="8" spans="1:5" x14ac:dyDescent="0.2">
      <c r="A8" s="14"/>
      <c r="B8" s="4" t="s">
        <v>8</v>
      </c>
      <c r="C8" s="15">
        <v>2390256</v>
      </c>
      <c r="D8" s="15">
        <v>1034542.8300000001</v>
      </c>
    </row>
    <row r="9" spans="1:5" x14ac:dyDescent="0.2">
      <c r="A9" s="14"/>
      <c r="B9" s="4" t="s">
        <v>9</v>
      </c>
      <c r="C9" s="15">
        <v>25732002</v>
      </c>
      <c r="D9" s="15">
        <v>12273574.069999993</v>
      </c>
    </row>
    <row r="10" spans="1:5" x14ac:dyDescent="0.2">
      <c r="A10" s="14"/>
      <c r="B10" s="4" t="s">
        <v>10</v>
      </c>
      <c r="C10" s="15">
        <v>89688</v>
      </c>
      <c r="D10" s="15">
        <v>0</v>
      </c>
    </row>
    <row r="11" spans="1:5" x14ac:dyDescent="0.2">
      <c r="A11" s="14"/>
      <c r="B11" s="4" t="s">
        <v>11</v>
      </c>
      <c r="C11" s="15">
        <v>65440</v>
      </c>
      <c r="D11" s="15">
        <v>4600</v>
      </c>
    </row>
    <row r="12" spans="1:5" x14ac:dyDescent="0.2">
      <c r="A12" s="14"/>
      <c r="B12" s="20" t="s">
        <v>12</v>
      </c>
      <c r="C12" s="15">
        <v>33440</v>
      </c>
      <c r="D12" s="15">
        <v>4600</v>
      </c>
    </row>
    <row r="13" spans="1:5" x14ac:dyDescent="0.2">
      <c r="A13" s="14"/>
      <c r="B13" s="20" t="s">
        <v>13</v>
      </c>
      <c r="C13" s="15">
        <v>0</v>
      </c>
      <c r="D13" s="15">
        <v>0</v>
      </c>
    </row>
    <row r="14" spans="1:5" x14ac:dyDescent="0.2">
      <c r="A14" s="14"/>
      <c r="B14" s="21" t="s">
        <v>14</v>
      </c>
      <c r="C14" s="15">
        <v>32000</v>
      </c>
      <c r="D14" s="15">
        <v>0</v>
      </c>
    </row>
    <row r="15" spans="1:5" x14ac:dyDescent="0.2">
      <c r="A15" s="14"/>
      <c r="B15" s="25" t="s">
        <v>15</v>
      </c>
      <c r="C15" s="26">
        <v>704200</v>
      </c>
      <c r="D15" s="15">
        <v>194882.71000000002</v>
      </c>
    </row>
    <row r="16" spans="1:5" x14ac:dyDescent="0.2">
      <c r="A16" s="14"/>
      <c r="B16" s="4" t="s">
        <v>16</v>
      </c>
      <c r="C16" s="15">
        <v>1563818</v>
      </c>
      <c r="D16" s="15">
        <v>570610.31999999983</v>
      </c>
    </row>
    <row r="17" spans="1:4" x14ac:dyDescent="0.2">
      <c r="A17" s="14"/>
      <c r="B17" s="20" t="s">
        <v>17</v>
      </c>
      <c r="C17" s="15">
        <v>0</v>
      </c>
      <c r="D17" s="15">
        <v>0</v>
      </c>
    </row>
    <row r="18" spans="1:4" x14ac:dyDescent="0.2">
      <c r="A18" s="14"/>
      <c r="B18" s="20" t="s">
        <v>18</v>
      </c>
      <c r="C18" s="15">
        <v>0</v>
      </c>
      <c r="D18" s="15">
        <v>0</v>
      </c>
    </row>
    <row r="19" spans="1:4" x14ac:dyDescent="0.2">
      <c r="A19" s="14"/>
      <c r="B19" s="20" t="s">
        <v>19</v>
      </c>
      <c r="C19" s="15">
        <v>1563818</v>
      </c>
      <c r="D19" s="15">
        <v>570610.31999999983</v>
      </c>
    </row>
    <row r="20" spans="1:4" x14ac:dyDescent="0.2">
      <c r="A20" s="14"/>
      <c r="B20" s="20" t="s">
        <v>20</v>
      </c>
      <c r="C20" s="15">
        <v>0</v>
      </c>
      <c r="D20" s="15">
        <v>0</v>
      </c>
    </row>
    <row r="21" spans="1:4" x14ac:dyDescent="0.2">
      <c r="A21" s="14"/>
      <c r="B21" s="4" t="s">
        <v>21</v>
      </c>
      <c r="C21" s="15">
        <v>559041</v>
      </c>
      <c r="D21" s="15">
        <v>291291.54000000004</v>
      </c>
    </row>
    <row r="22" spans="1:4" x14ac:dyDescent="0.2">
      <c r="A22" s="14"/>
      <c r="B22" s="4" t="s">
        <v>22</v>
      </c>
      <c r="C22" s="15">
        <v>38507314</v>
      </c>
      <c r="D22" s="15">
        <v>14842767.509999989</v>
      </c>
    </row>
    <row r="23" spans="1:4" x14ac:dyDescent="0.2">
      <c r="A23" s="14"/>
      <c r="B23" s="4" t="s">
        <v>23</v>
      </c>
      <c r="C23" s="15">
        <v>1423038</v>
      </c>
      <c r="D23" s="15">
        <v>37434.199999999997</v>
      </c>
    </row>
    <row r="24" spans="1:4" x14ac:dyDescent="0.2">
      <c r="A24" s="14"/>
      <c r="B24" s="4" t="s">
        <v>24</v>
      </c>
      <c r="C24" s="15">
        <v>166920</v>
      </c>
      <c r="D24" s="15">
        <v>16201.88</v>
      </c>
    </row>
    <row r="25" spans="1:4" x14ac:dyDescent="0.2">
      <c r="A25" s="14"/>
      <c r="B25" s="4" t="s">
        <v>25</v>
      </c>
      <c r="C25" s="15">
        <v>7198437</v>
      </c>
      <c r="D25" s="15">
        <v>3204040.28</v>
      </c>
    </row>
    <row r="26" spans="1:4" x14ac:dyDescent="0.2">
      <c r="A26" s="14"/>
      <c r="B26" s="4" t="s">
        <v>26</v>
      </c>
      <c r="C26" s="15">
        <v>78555280</v>
      </c>
      <c r="D26" s="15">
        <v>38882623.149999999</v>
      </c>
    </row>
    <row r="27" spans="1:4" x14ac:dyDescent="0.2">
      <c r="A27" s="14"/>
      <c r="B27" s="4" t="s">
        <v>27</v>
      </c>
      <c r="C27" s="15">
        <v>449165</v>
      </c>
      <c r="D27" s="15">
        <v>70518.25</v>
      </c>
    </row>
    <row r="28" spans="1:4" x14ac:dyDescent="0.2">
      <c r="A28" s="14"/>
      <c r="B28" s="4" t="s">
        <v>28</v>
      </c>
      <c r="C28" s="15">
        <v>1483432</v>
      </c>
      <c r="D28" s="15">
        <v>157191.69000000003</v>
      </c>
    </row>
    <row r="29" spans="1:4" ht="13.5" thickBot="1" x14ac:dyDescent="0.25">
      <c r="A29" s="14"/>
      <c r="B29" s="4" t="s">
        <v>29</v>
      </c>
      <c r="C29" s="15">
        <v>30063250</v>
      </c>
      <c r="D29" s="27">
        <v>12243754.779999999</v>
      </c>
    </row>
    <row r="30" spans="1:4" ht="15.75" customHeight="1" thickBot="1" x14ac:dyDescent="0.25">
      <c r="A30" s="38" t="s">
        <v>30</v>
      </c>
      <c r="B30" s="39"/>
      <c r="C30" s="10">
        <f>SUM(C21:C29,C16,C15,C11,C10,C9,C8,C7)</f>
        <v>190157342</v>
      </c>
      <c r="D30" s="10">
        <f>SUM(D21:D29,D16,D15,D11,D10,D9,D8,D7)</f>
        <v>84300525.49999997</v>
      </c>
    </row>
    <row r="31" spans="1:4" x14ac:dyDescent="0.2">
      <c r="A31" s="40" t="s">
        <v>3</v>
      </c>
      <c r="B31" s="40" t="s">
        <v>85</v>
      </c>
      <c r="C31" s="43" t="s">
        <v>4</v>
      </c>
      <c r="D31" s="43" t="s">
        <v>5</v>
      </c>
    </row>
    <row r="32" spans="1:4" x14ac:dyDescent="0.2">
      <c r="A32" s="41"/>
      <c r="B32" s="41"/>
      <c r="C32" s="44"/>
      <c r="D32" s="44"/>
    </row>
    <row r="33" spans="1:4" ht="13.5" thickBot="1" x14ac:dyDescent="0.25">
      <c r="A33" s="42"/>
      <c r="B33" s="42"/>
      <c r="C33" s="45"/>
      <c r="D33" s="45"/>
    </row>
    <row r="34" spans="1:4" x14ac:dyDescent="0.2">
      <c r="A34" s="3" t="s">
        <v>31</v>
      </c>
      <c r="B34" s="7" t="s">
        <v>32</v>
      </c>
      <c r="C34" s="15">
        <v>19279276</v>
      </c>
      <c r="D34" s="24">
        <v>6429193.3099999921</v>
      </c>
    </row>
    <row r="35" spans="1:4" x14ac:dyDescent="0.2">
      <c r="A35" s="6"/>
      <c r="B35" s="7" t="s">
        <v>33</v>
      </c>
      <c r="C35" s="15">
        <v>887299</v>
      </c>
      <c r="D35" s="15">
        <v>326571.57000000007</v>
      </c>
    </row>
    <row r="36" spans="1:4" x14ac:dyDescent="0.2">
      <c r="A36" s="6"/>
      <c r="B36" s="7" t="s">
        <v>34</v>
      </c>
      <c r="C36" s="15">
        <v>2658972</v>
      </c>
      <c r="D36" s="15">
        <v>490440.30999999994</v>
      </c>
    </row>
    <row r="37" spans="1:4" x14ac:dyDescent="0.2">
      <c r="A37" s="6"/>
      <c r="B37" s="7" t="s">
        <v>35</v>
      </c>
      <c r="C37" s="15">
        <v>8570470</v>
      </c>
      <c r="D37" s="15">
        <v>2731389.3299999996</v>
      </c>
    </row>
    <row r="38" spans="1:4" x14ac:dyDescent="0.2">
      <c r="A38" s="6"/>
      <c r="B38" s="21" t="s">
        <v>36</v>
      </c>
      <c r="C38" s="15">
        <v>444129</v>
      </c>
      <c r="D38" s="15">
        <v>201454.14</v>
      </c>
    </row>
    <row r="39" spans="1:4" x14ac:dyDescent="0.2">
      <c r="A39" s="6"/>
      <c r="B39" s="21" t="s">
        <v>37</v>
      </c>
      <c r="C39" s="15">
        <v>7036683</v>
      </c>
      <c r="D39" s="15">
        <v>2208356.0399999996</v>
      </c>
    </row>
    <row r="40" spans="1:4" x14ac:dyDescent="0.2">
      <c r="A40" s="6"/>
      <c r="B40" s="21" t="s">
        <v>38</v>
      </c>
      <c r="C40" s="15">
        <v>0</v>
      </c>
      <c r="D40" s="15">
        <v>0</v>
      </c>
    </row>
    <row r="41" spans="1:4" x14ac:dyDescent="0.2">
      <c r="A41" s="6"/>
      <c r="B41" s="21" t="s">
        <v>39</v>
      </c>
      <c r="C41" s="15">
        <v>1089658</v>
      </c>
      <c r="D41" s="15">
        <v>321579.15000000002</v>
      </c>
    </row>
    <row r="42" spans="1:4" x14ac:dyDescent="0.2">
      <c r="A42" s="6"/>
      <c r="B42" s="7" t="s">
        <v>21</v>
      </c>
      <c r="C42" s="15">
        <v>0</v>
      </c>
      <c r="D42" s="15">
        <v>0</v>
      </c>
    </row>
    <row r="43" spans="1:4" x14ac:dyDescent="0.2">
      <c r="A43" s="6"/>
      <c r="B43" s="7" t="s">
        <v>22</v>
      </c>
      <c r="C43" s="15">
        <v>2035707</v>
      </c>
      <c r="D43" s="15">
        <v>718456.56999999983</v>
      </c>
    </row>
    <row r="44" spans="1:4" x14ac:dyDescent="0.2">
      <c r="A44" s="6"/>
      <c r="B44" s="7" t="s">
        <v>23</v>
      </c>
      <c r="C44" s="15">
        <v>347100</v>
      </c>
      <c r="D44" s="15">
        <v>0</v>
      </c>
    </row>
    <row r="45" spans="1:4" x14ac:dyDescent="0.2">
      <c r="A45" s="6"/>
      <c r="B45" s="7" t="s">
        <v>24</v>
      </c>
      <c r="C45" s="15">
        <v>0</v>
      </c>
      <c r="D45" s="15">
        <v>0</v>
      </c>
    </row>
    <row r="46" spans="1:4" x14ac:dyDescent="0.2">
      <c r="A46" s="6"/>
      <c r="B46" s="7" t="s">
        <v>25</v>
      </c>
      <c r="C46" s="15">
        <v>8741342</v>
      </c>
      <c r="D46" s="15">
        <v>4067273.2800000003</v>
      </c>
    </row>
    <row r="47" spans="1:4" x14ac:dyDescent="0.2">
      <c r="A47" s="6"/>
      <c r="B47" s="7" t="s">
        <v>26</v>
      </c>
      <c r="C47" s="15">
        <v>68754794</v>
      </c>
      <c r="D47" s="15">
        <v>37313377.649999999</v>
      </c>
    </row>
    <row r="48" spans="1:4" x14ac:dyDescent="0.2">
      <c r="A48" s="6"/>
      <c r="B48" s="7" t="s">
        <v>27</v>
      </c>
      <c r="C48" s="15">
        <v>1491466</v>
      </c>
      <c r="D48" s="15">
        <v>324013.64999999991</v>
      </c>
    </row>
    <row r="49" spans="1:4" x14ac:dyDescent="0.2">
      <c r="A49" s="6"/>
      <c r="B49" s="7" t="s">
        <v>28</v>
      </c>
      <c r="C49" s="15">
        <v>924332</v>
      </c>
      <c r="D49" s="15">
        <v>1217.93</v>
      </c>
    </row>
    <row r="50" spans="1:4" ht="13.5" thickBot="1" x14ac:dyDescent="0.25">
      <c r="A50" s="6"/>
      <c r="B50" s="7" t="s">
        <v>29</v>
      </c>
      <c r="C50" s="15">
        <v>353000</v>
      </c>
      <c r="D50" s="15">
        <v>37905.46</v>
      </c>
    </row>
    <row r="51" spans="1:4" ht="15.75" customHeight="1" thickBot="1" x14ac:dyDescent="0.25">
      <c r="A51" s="38" t="s">
        <v>40</v>
      </c>
      <c r="B51" s="39"/>
      <c r="C51" s="10">
        <f>SUM(C34:C50)-SUM(C38:C41)</f>
        <v>114043758</v>
      </c>
      <c r="D51" s="10">
        <f>SUM(D34:D50)-SUM(D38:D41)</f>
        <v>52439839.059999995</v>
      </c>
    </row>
    <row r="52" spans="1:4" x14ac:dyDescent="0.2">
      <c r="A52" s="40" t="s">
        <v>3</v>
      </c>
      <c r="B52" s="40" t="s">
        <v>85</v>
      </c>
      <c r="C52" s="43" t="s">
        <v>4</v>
      </c>
      <c r="D52" s="43" t="s">
        <v>5</v>
      </c>
    </row>
    <row r="53" spans="1:4" x14ac:dyDescent="0.2">
      <c r="A53" s="41"/>
      <c r="B53" s="41"/>
      <c r="C53" s="44"/>
      <c r="D53" s="44"/>
    </row>
    <row r="54" spans="1:4" ht="13.5" thickBot="1" x14ac:dyDescent="0.25">
      <c r="A54" s="42"/>
      <c r="B54" s="42"/>
      <c r="C54" s="45"/>
      <c r="D54" s="45"/>
    </row>
    <row r="55" spans="1:4" x14ac:dyDescent="0.2">
      <c r="A55" s="3" t="s">
        <v>41</v>
      </c>
      <c r="B55" s="7" t="s">
        <v>42</v>
      </c>
      <c r="C55" s="24">
        <f>SUM(C56:C58)</f>
        <v>7843723</v>
      </c>
      <c r="D55" s="24">
        <f>SUM(D56:D58)</f>
        <v>337748.83</v>
      </c>
    </row>
    <row r="56" spans="1:4" x14ac:dyDescent="0.2">
      <c r="A56" s="6"/>
      <c r="B56" s="21" t="s">
        <v>43</v>
      </c>
      <c r="C56" s="13">
        <v>35000</v>
      </c>
      <c r="D56" s="15">
        <v>9007.9599999999991</v>
      </c>
    </row>
    <row r="57" spans="1:4" x14ac:dyDescent="0.2">
      <c r="A57" s="6"/>
      <c r="B57" s="21" t="s">
        <v>44</v>
      </c>
      <c r="C57" s="13">
        <v>578154</v>
      </c>
      <c r="D57" s="15">
        <v>8051.74</v>
      </c>
    </row>
    <row r="58" spans="1:4" x14ac:dyDescent="0.2">
      <c r="A58" s="6"/>
      <c r="B58" s="21" t="s">
        <v>45</v>
      </c>
      <c r="C58" s="13">
        <v>7230569</v>
      </c>
      <c r="D58" s="15">
        <v>320689.13</v>
      </c>
    </row>
    <row r="59" spans="1:4" x14ac:dyDescent="0.2">
      <c r="A59" s="6"/>
      <c r="B59" s="7" t="s">
        <v>46</v>
      </c>
      <c r="C59" s="13">
        <v>1434511</v>
      </c>
      <c r="D59" s="15">
        <v>194354.47999999998</v>
      </c>
    </row>
    <row r="60" spans="1:4" x14ac:dyDescent="0.2">
      <c r="A60" s="6"/>
      <c r="B60" s="7" t="s">
        <v>47</v>
      </c>
      <c r="C60" s="13">
        <v>4556957</v>
      </c>
      <c r="D60" s="15">
        <v>458983.17000000004</v>
      </c>
    </row>
    <row r="61" spans="1:4" x14ac:dyDescent="0.2">
      <c r="A61" s="6"/>
      <c r="B61" s="7" t="s">
        <v>48</v>
      </c>
      <c r="C61" s="13">
        <v>3491720</v>
      </c>
      <c r="D61" s="15">
        <v>97983.3</v>
      </c>
    </row>
    <row r="62" spans="1:4" x14ac:dyDescent="0.2">
      <c r="A62" s="6"/>
      <c r="B62" s="7" t="s">
        <v>49</v>
      </c>
      <c r="C62" s="13">
        <v>1731467</v>
      </c>
      <c r="D62" s="15">
        <v>29640</v>
      </c>
    </row>
    <row r="63" spans="1:4" x14ac:dyDescent="0.2">
      <c r="A63" s="6"/>
      <c r="B63" s="7" t="s">
        <v>50</v>
      </c>
      <c r="C63" s="13">
        <v>2371409</v>
      </c>
      <c r="D63" s="15">
        <v>216228.05000000005</v>
      </c>
    </row>
    <row r="64" spans="1:4" x14ac:dyDescent="0.2">
      <c r="A64" s="6"/>
      <c r="B64" s="7" t="s">
        <v>21</v>
      </c>
      <c r="C64" s="13">
        <v>0</v>
      </c>
      <c r="D64" s="15">
        <v>0</v>
      </c>
    </row>
    <row r="65" spans="1:4" x14ac:dyDescent="0.2">
      <c r="A65" s="6"/>
      <c r="B65" s="7" t="s">
        <v>22</v>
      </c>
      <c r="C65" s="13">
        <v>9986661</v>
      </c>
      <c r="D65" s="15">
        <v>4178150.0500000003</v>
      </c>
    </row>
    <row r="66" spans="1:4" x14ac:dyDescent="0.2">
      <c r="A66" s="6"/>
      <c r="B66" s="7" t="s">
        <v>23</v>
      </c>
      <c r="C66" s="13">
        <v>190622</v>
      </c>
      <c r="D66" s="15">
        <v>0</v>
      </c>
    </row>
    <row r="67" spans="1:4" x14ac:dyDescent="0.2">
      <c r="A67" s="6"/>
      <c r="B67" s="7" t="s">
        <v>24</v>
      </c>
      <c r="C67" s="13">
        <v>3788250</v>
      </c>
      <c r="D67" s="15">
        <v>349358.32999999996</v>
      </c>
    </row>
    <row r="68" spans="1:4" x14ac:dyDescent="0.2">
      <c r="A68" s="6"/>
      <c r="B68" s="7" t="s">
        <v>25</v>
      </c>
      <c r="C68" s="13">
        <v>4535300</v>
      </c>
      <c r="D68" s="15">
        <v>2220181.9100000006</v>
      </c>
    </row>
    <row r="69" spans="1:4" x14ac:dyDescent="0.2">
      <c r="A69" s="6"/>
      <c r="B69" s="7" t="s">
        <v>26</v>
      </c>
      <c r="C69" s="13">
        <v>16421400</v>
      </c>
      <c r="D69" s="15">
        <v>846645.82999999984</v>
      </c>
    </row>
    <row r="70" spans="1:4" x14ac:dyDescent="0.2">
      <c r="A70" s="6"/>
      <c r="B70" s="7" t="s">
        <v>27</v>
      </c>
      <c r="C70" s="13">
        <v>3072492</v>
      </c>
      <c r="D70" s="15">
        <v>94604.06</v>
      </c>
    </row>
    <row r="71" spans="1:4" x14ac:dyDescent="0.2">
      <c r="A71" s="6"/>
      <c r="B71" s="7" t="s">
        <v>28</v>
      </c>
      <c r="C71" s="13">
        <v>656560</v>
      </c>
      <c r="D71" s="15">
        <v>2970.69</v>
      </c>
    </row>
    <row r="72" spans="1:4" ht="13.5" thickBot="1" x14ac:dyDescent="0.25">
      <c r="A72" s="6"/>
      <c r="B72" s="7" t="s">
        <v>29</v>
      </c>
      <c r="C72" s="13">
        <v>15210000</v>
      </c>
      <c r="D72" s="15">
        <v>21526.83</v>
      </c>
    </row>
    <row r="73" spans="1:4" ht="15.75" customHeight="1" thickBot="1" x14ac:dyDescent="0.25">
      <c r="A73" s="38" t="s">
        <v>51</v>
      </c>
      <c r="B73" s="39"/>
      <c r="C73" s="10">
        <f>SUM(C55:C72)-SUM(C56:C58)</f>
        <v>75291072</v>
      </c>
      <c r="D73" s="10">
        <f>SUM(D55:D72)-SUM(D56:D58)</f>
        <v>9048375.5300000012</v>
      </c>
    </row>
    <row r="74" spans="1:4" x14ac:dyDescent="0.2">
      <c r="A74" s="40" t="s">
        <v>3</v>
      </c>
      <c r="B74" s="40" t="s">
        <v>85</v>
      </c>
      <c r="C74" s="46" t="s">
        <v>4</v>
      </c>
      <c r="D74" s="43" t="s">
        <v>5</v>
      </c>
    </row>
    <row r="75" spans="1:4" x14ac:dyDescent="0.2">
      <c r="A75" s="41"/>
      <c r="B75" s="41"/>
      <c r="C75" s="47"/>
      <c r="D75" s="44"/>
    </row>
    <row r="76" spans="1:4" ht="13.5" thickBot="1" x14ac:dyDescent="0.25">
      <c r="A76" s="42"/>
      <c r="B76" s="42"/>
      <c r="C76" s="48"/>
      <c r="D76" s="45"/>
    </row>
    <row r="77" spans="1:4" x14ac:dyDescent="0.2">
      <c r="A77" s="6" t="s">
        <v>52</v>
      </c>
      <c r="B77" s="28" t="s">
        <v>53</v>
      </c>
      <c r="C77" s="29">
        <v>4112565</v>
      </c>
      <c r="D77" s="29">
        <v>81027.28</v>
      </c>
    </row>
    <row r="78" spans="1:4" x14ac:dyDescent="0.2">
      <c r="A78" s="6"/>
      <c r="B78" s="22" t="s">
        <v>54</v>
      </c>
      <c r="C78" s="16">
        <v>0</v>
      </c>
      <c r="D78" s="15">
        <v>0</v>
      </c>
    </row>
    <row r="79" spans="1:4" x14ac:dyDescent="0.2">
      <c r="A79" s="6"/>
      <c r="B79" s="22" t="s">
        <v>55</v>
      </c>
      <c r="C79" s="16">
        <v>3832290</v>
      </c>
      <c r="D79" s="15">
        <v>44767.18</v>
      </c>
    </row>
    <row r="80" spans="1:4" x14ac:dyDescent="0.2">
      <c r="A80" s="6"/>
      <c r="B80" s="22" t="s">
        <v>56</v>
      </c>
      <c r="C80" s="16">
        <v>104275</v>
      </c>
      <c r="D80" s="15">
        <v>21962.989999999998</v>
      </c>
    </row>
    <row r="81" spans="1:4" x14ac:dyDescent="0.2">
      <c r="A81" s="6"/>
      <c r="B81" s="22" t="s">
        <v>57</v>
      </c>
      <c r="C81" s="16">
        <v>176000</v>
      </c>
      <c r="D81" s="15">
        <v>14297.11</v>
      </c>
    </row>
    <row r="82" spans="1:4" x14ac:dyDescent="0.2">
      <c r="A82" s="6"/>
      <c r="B82" s="5" t="s">
        <v>58</v>
      </c>
      <c r="C82" s="16">
        <v>3338094</v>
      </c>
      <c r="D82" s="15">
        <v>1169761.75</v>
      </c>
    </row>
    <row r="83" spans="1:4" x14ac:dyDescent="0.2">
      <c r="A83" s="6"/>
      <c r="B83" s="5" t="s">
        <v>59</v>
      </c>
      <c r="C83" s="16">
        <v>4988862</v>
      </c>
      <c r="D83" s="16">
        <v>1285100.0500000003</v>
      </c>
    </row>
    <row r="84" spans="1:4" x14ac:dyDescent="0.2">
      <c r="A84" s="6"/>
      <c r="B84" s="22" t="s">
        <v>60</v>
      </c>
      <c r="C84" s="16">
        <v>899949</v>
      </c>
      <c r="D84" s="15">
        <v>0</v>
      </c>
    </row>
    <row r="85" spans="1:4" x14ac:dyDescent="0.2">
      <c r="A85" s="6"/>
      <c r="B85" s="22" t="s">
        <v>61</v>
      </c>
      <c r="C85" s="16">
        <v>4088913</v>
      </c>
      <c r="D85" s="15">
        <v>1285100.0500000003</v>
      </c>
    </row>
    <row r="86" spans="1:4" x14ac:dyDescent="0.2">
      <c r="A86" s="6"/>
      <c r="B86" s="5" t="s">
        <v>21</v>
      </c>
      <c r="C86" s="16">
        <v>184305</v>
      </c>
      <c r="D86" s="15">
        <v>22184.43</v>
      </c>
    </row>
    <row r="87" spans="1:4" x14ac:dyDescent="0.2">
      <c r="A87" s="6"/>
      <c r="B87" s="5" t="s">
        <v>22</v>
      </c>
      <c r="C87" s="16">
        <v>12623762</v>
      </c>
      <c r="D87" s="15">
        <v>5746493.5399999972</v>
      </c>
    </row>
    <row r="88" spans="1:4" x14ac:dyDescent="0.2">
      <c r="A88" s="6"/>
      <c r="B88" s="5" t="s">
        <v>23</v>
      </c>
      <c r="C88" s="16">
        <v>100000</v>
      </c>
      <c r="D88" s="15">
        <v>0</v>
      </c>
    </row>
    <row r="89" spans="1:4" x14ac:dyDescent="0.2">
      <c r="A89" s="6"/>
      <c r="B89" s="5" t="s">
        <v>24</v>
      </c>
      <c r="C89" s="16">
        <v>0</v>
      </c>
      <c r="D89" s="15">
        <v>0</v>
      </c>
    </row>
    <row r="90" spans="1:4" x14ac:dyDescent="0.2">
      <c r="A90" s="6"/>
      <c r="B90" s="5" t="s">
        <v>25</v>
      </c>
      <c r="C90" s="16">
        <v>5348870</v>
      </c>
      <c r="D90" s="15">
        <v>2463416.52</v>
      </c>
    </row>
    <row r="91" spans="1:4" x14ac:dyDescent="0.2">
      <c r="A91" s="6"/>
      <c r="B91" s="5" t="s">
        <v>26</v>
      </c>
      <c r="C91" s="16">
        <v>16125382</v>
      </c>
      <c r="D91" s="15">
        <v>5163737.0600000005</v>
      </c>
    </row>
    <row r="92" spans="1:4" x14ac:dyDescent="0.2">
      <c r="A92" s="6"/>
      <c r="B92" s="5" t="s">
        <v>27</v>
      </c>
      <c r="C92" s="16">
        <v>1044630</v>
      </c>
      <c r="D92" s="15">
        <v>89564.43</v>
      </c>
    </row>
    <row r="93" spans="1:4" x14ac:dyDescent="0.2">
      <c r="A93" s="6"/>
      <c r="B93" s="5" t="s">
        <v>28</v>
      </c>
      <c r="C93" s="16">
        <v>516399</v>
      </c>
      <c r="D93" s="15">
        <v>1668.4</v>
      </c>
    </row>
    <row r="94" spans="1:4" ht="13.5" thickBot="1" x14ac:dyDescent="0.25">
      <c r="A94" s="6"/>
      <c r="B94" s="30" t="s">
        <v>29</v>
      </c>
      <c r="C94" s="16">
        <v>1960000</v>
      </c>
      <c r="D94" s="15">
        <v>776644.22</v>
      </c>
    </row>
    <row r="95" spans="1:4" ht="15.75" customHeight="1" thickBot="1" x14ac:dyDescent="0.25">
      <c r="A95" s="38" t="s">
        <v>62</v>
      </c>
      <c r="B95" s="39"/>
      <c r="C95" s="10">
        <f>SUM(C77:C94)-SUM(C78:C81)-SUM(C84:C85)</f>
        <v>50342869</v>
      </c>
      <c r="D95" s="10">
        <f>SUM(D77:D94)-SUM(D78:D81)-SUM(D84:D85)</f>
        <v>16799597.679999996</v>
      </c>
    </row>
    <row r="96" spans="1:4" x14ac:dyDescent="0.2">
      <c r="A96" s="40" t="s">
        <v>3</v>
      </c>
      <c r="B96" s="40" t="s">
        <v>85</v>
      </c>
      <c r="C96" s="43" t="s">
        <v>4</v>
      </c>
      <c r="D96" s="43" t="s">
        <v>5</v>
      </c>
    </row>
    <row r="97" spans="1:4" x14ac:dyDescent="0.2">
      <c r="A97" s="41"/>
      <c r="B97" s="41"/>
      <c r="C97" s="44"/>
      <c r="D97" s="44"/>
    </row>
    <row r="98" spans="1:4" ht="13.5" thickBot="1" x14ac:dyDescent="0.25">
      <c r="A98" s="42"/>
      <c r="B98" s="42"/>
      <c r="C98" s="45"/>
      <c r="D98" s="45"/>
    </row>
    <row r="99" spans="1:4" x14ac:dyDescent="0.2">
      <c r="A99" s="3" t="s">
        <v>63</v>
      </c>
      <c r="B99" s="31" t="s">
        <v>64</v>
      </c>
      <c r="C99" s="24">
        <v>144045</v>
      </c>
      <c r="D99" s="24">
        <v>18981.510000000002</v>
      </c>
    </row>
    <row r="100" spans="1:4" x14ac:dyDescent="0.2">
      <c r="A100" s="6"/>
      <c r="B100" s="8" t="s">
        <v>65</v>
      </c>
      <c r="C100" s="15">
        <v>310000</v>
      </c>
      <c r="D100" s="15">
        <v>129334.94000000002</v>
      </c>
    </row>
    <row r="101" spans="1:4" x14ac:dyDescent="0.2">
      <c r="A101" s="6"/>
      <c r="B101" s="23" t="s">
        <v>66</v>
      </c>
      <c r="C101" s="15">
        <v>295000</v>
      </c>
      <c r="D101" s="15">
        <v>124606.73000000001</v>
      </c>
    </row>
    <row r="102" spans="1:4" x14ac:dyDescent="0.2">
      <c r="A102" s="6"/>
      <c r="B102" s="23" t="s">
        <v>67</v>
      </c>
      <c r="C102" s="15">
        <v>0</v>
      </c>
      <c r="D102" s="15">
        <v>0</v>
      </c>
    </row>
    <row r="103" spans="1:4" x14ac:dyDescent="0.2">
      <c r="A103" s="6"/>
      <c r="B103" s="23" t="s">
        <v>68</v>
      </c>
      <c r="C103" s="15">
        <v>15000</v>
      </c>
      <c r="D103" s="15">
        <v>4728.21</v>
      </c>
    </row>
    <row r="104" spans="1:4" x14ac:dyDescent="0.2">
      <c r="A104" s="6"/>
      <c r="B104" s="5" t="s">
        <v>69</v>
      </c>
      <c r="C104" s="32">
        <v>594830</v>
      </c>
      <c r="D104" s="15">
        <v>10574.11</v>
      </c>
    </row>
    <row r="105" spans="1:4" x14ac:dyDescent="0.2">
      <c r="A105" s="6"/>
      <c r="B105" s="5" t="s">
        <v>70</v>
      </c>
      <c r="C105" s="15">
        <v>0</v>
      </c>
      <c r="D105" s="15">
        <v>0</v>
      </c>
    </row>
    <row r="106" spans="1:4" x14ac:dyDescent="0.2">
      <c r="A106" s="6"/>
      <c r="B106" s="5" t="s">
        <v>21</v>
      </c>
      <c r="C106" s="15">
        <v>114675</v>
      </c>
      <c r="D106" s="15">
        <v>40065.979999999996</v>
      </c>
    </row>
    <row r="107" spans="1:4" x14ac:dyDescent="0.2">
      <c r="A107" s="6"/>
      <c r="B107" s="5" t="s">
        <v>22</v>
      </c>
      <c r="C107" s="15">
        <v>2354047</v>
      </c>
      <c r="D107" s="15">
        <v>1011313.53</v>
      </c>
    </row>
    <row r="108" spans="1:4" x14ac:dyDescent="0.2">
      <c r="A108" s="6"/>
      <c r="B108" s="5" t="s">
        <v>23</v>
      </c>
      <c r="C108" s="15">
        <v>209000</v>
      </c>
      <c r="D108" s="15">
        <v>0</v>
      </c>
    </row>
    <row r="109" spans="1:4" x14ac:dyDescent="0.2">
      <c r="A109" s="6"/>
      <c r="B109" s="5" t="s">
        <v>24</v>
      </c>
      <c r="C109" s="15">
        <v>30000</v>
      </c>
      <c r="D109" s="15">
        <v>0</v>
      </c>
    </row>
    <row r="110" spans="1:4" x14ac:dyDescent="0.2">
      <c r="A110" s="6"/>
      <c r="B110" s="5" t="s">
        <v>25</v>
      </c>
      <c r="C110" s="15">
        <v>3593283</v>
      </c>
      <c r="D110" s="15">
        <v>1629519.4400000002</v>
      </c>
    </row>
    <row r="111" spans="1:4" x14ac:dyDescent="0.2">
      <c r="A111" s="6"/>
      <c r="B111" s="5" t="s">
        <v>26</v>
      </c>
      <c r="C111" s="15">
        <v>13167675</v>
      </c>
      <c r="D111" s="15">
        <v>5269083.3299999991</v>
      </c>
    </row>
    <row r="112" spans="1:4" x14ac:dyDescent="0.2">
      <c r="A112" s="6"/>
      <c r="B112" s="5" t="s">
        <v>27</v>
      </c>
      <c r="C112" s="15">
        <v>875188</v>
      </c>
      <c r="D112" s="15">
        <v>121844.37000000001</v>
      </c>
    </row>
    <row r="113" spans="1:4" x14ac:dyDescent="0.2">
      <c r="A113" s="6"/>
      <c r="B113" s="7" t="s">
        <v>28</v>
      </c>
      <c r="C113" s="15">
        <v>681195</v>
      </c>
      <c r="D113" s="15">
        <v>52902.69</v>
      </c>
    </row>
    <row r="114" spans="1:4" ht="13.5" thickBot="1" x14ac:dyDescent="0.25">
      <c r="A114" s="6"/>
      <c r="B114" s="7" t="s">
        <v>29</v>
      </c>
      <c r="C114" s="15">
        <v>2425000</v>
      </c>
      <c r="D114" s="27">
        <v>2281174.98</v>
      </c>
    </row>
    <row r="115" spans="1:4" ht="15.75" customHeight="1" thickBot="1" x14ac:dyDescent="0.25">
      <c r="A115" s="38" t="s">
        <v>71</v>
      </c>
      <c r="B115" s="39"/>
      <c r="C115" s="10">
        <f>SUM(C99:C114)-SUM(C101:C103)</f>
        <v>24498938</v>
      </c>
      <c r="D115" s="10">
        <f>SUM(D99:D114)-SUM(D101:D103)</f>
        <v>10564794.880000001</v>
      </c>
    </row>
    <row r="116" spans="1:4" x14ac:dyDescent="0.2">
      <c r="A116" s="40" t="s">
        <v>3</v>
      </c>
      <c r="B116" s="40" t="s">
        <v>85</v>
      </c>
      <c r="C116" s="43" t="s">
        <v>4</v>
      </c>
      <c r="D116" s="43" t="s">
        <v>5</v>
      </c>
    </row>
    <row r="117" spans="1:4" x14ac:dyDescent="0.2">
      <c r="A117" s="41"/>
      <c r="B117" s="41"/>
      <c r="C117" s="44"/>
      <c r="D117" s="44"/>
    </row>
    <row r="118" spans="1:4" ht="13.5" thickBot="1" x14ac:dyDescent="0.25">
      <c r="A118" s="42"/>
      <c r="B118" s="42"/>
      <c r="C118" s="45"/>
      <c r="D118" s="45"/>
    </row>
    <row r="119" spans="1:4" ht="15" customHeight="1" x14ac:dyDescent="0.2">
      <c r="A119" s="51" t="s">
        <v>72</v>
      </c>
      <c r="B119" s="33" t="s">
        <v>73</v>
      </c>
      <c r="C119" s="24">
        <v>1782000</v>
      </c>
      <c r="D119" s="24">
        <v>7139.4</v>
      </c>
    </row>
    <row r="120" spans="1:4" x14ac:dyDescent="0.2">
      <c r="A120" s="52"/>
      <c r="B120" s="7" t="s">
        <v>74</v>
      </c>
      <c r="C120" s="15">
        <v>9642848</v>
      </c>
      <c r="D120" s="15">
        <v>2380149.7700000009</v>
      </c>
    </row>
    <row r="121" spans="1:4" x14ac:dyDescent="0.2">
      <c r="A121" s="52"/>
      <c r="B121" s="7" t="s">
        <v>75</v>
      </c>
      <c r="C121" s="15">
        <v>3129991</v>
      </c>
      <c r="D121" s="15">
        <v>967602.69000000006</v>
      </c>
    </row>
    <row r="122" spans="1:4" x14ac:dyDescent="0.2">
      <c r="A122" s="52"/>
      <c r="B122" s="7" t="s">
        <v>76</v>
      </c>
      <c r="C122" s="15">
        <v>25740651</v>
      </c>
      <c r="D122" s="15">
        <v>3888973.5999999996</v>
      </c>
    </row>
    <row r="123" spans="1:4" x14ac:dyDescent="0.2">
      <c r="A123" s="52"/>
      <c r="B123" s="7" t="s">
        <v>77</v>
      </c>
      <c r="C123" s="15">
        <v>1010947</v>
      </c>
      <c r="D123" s="15">
        <v>287391.97000000009</v>
      </c>
    </row>
    <row r="124" spans="1:4" x14ac:dyDescent="0.2">
      <c r="A124" s="52"/>
      <c r="B124" s="7" t="s">
        <v>78</v>
      </c>
      <c r="C124" s="15">
        <v>0</v>
      </c>
      <c r="D124" s="15">
        <v>0</v>
      </c>
    </row>
    <row r="125" spans="1:4" x14ac:dyDescent="0.2">
      <c r="A125" s="52"/>
      <c r="B125" s="7" t="s">
        <v>79</v>
      </c>
      <c r="C125" s="15">
        <v>260213203</v>
      </c>
      <c r="D125" s="15">
        <v>112859912.61</v>
      </c>
    </row>
    <row r="126" spans="1:4" x14ac:dyDescent="0.2">
      <c r="A126" s="52"/>
      <c r="B126" s="7" t="s">
        <v>80</v>
      </c>
      <c r="C126" s="15">
        <v>1350800</v>
      </c>
      <c r="D126" s="15">
        <v>219119.15</v>
      </c>
    </row>
    <row r="127" spans="1:4" x14ac:dyDescent="0.2">
      <c r="A127" s="52"/>
      <c r="B127" s="7" t="s">
        <v>81</v>
      </c>
      <c r="C127" s="15">
        <v>976668</v>
      </c>
      <c r="D127" s="15">
        <v>405491.73000000004</v>
      </c>
    </row>
    <row r="128" spans="1:4" x14ac:dyDescent="0.2">
      <c r="A128" s="52"/>
      <c r="B128" s="7" t="s">
        <v>82</v>
      </c>
      <c r="C128" s="15">
        <v>1047902</v>
      </c>
      <c r="D128" s="15">
        <v>500911.48</v>
      </c>
    </row>
    <row r="129" spans="1:4" x14ac:dyDescent="0.2">
      <c r="A129" s="52"/>
      <c r="B129" s="7" t="s">
        <v>21</v>
      </c>
      <c r="C129" s="15">
        <v>11665076</v>
      </c>
      <c r="D129" s="15">
        <v>747877.92999999982</v>
      </c>
    </row>
    <row r="130" spans="1:4" x14ac:dyDescent="0.2">
      <c r="A130" s="52"/>
      <c r="B130" s="7" t="s">
        <v>22</v>
      </c>
      <c r="C130" s="15">
        <v>29458900</v>
      </c>
      <c r="D130" s="15">
        <v>8734727.3500000015</v>
      </c>
    </row>
    <row r="131" spans="1:4" x14ac:dyDescent="0.2">
      <c r="A131" s="52"/>
      <c r="B131" s="7" t="s">
        <v>23</v>
      </c>
      <c r="C131" s="15">
        <v>4453513</v>
      </c>
      <c r="D131" s="15">
        <v>47417.189999999995</v>
      </c>
    </row>
    <row r="132" spans="1:4" x14ac:dyDescent="0.2">
      <c r="A132" s="52"/>
      <c r="B132" s="7" t="s">
        <v>24</v>
      </c>
      <c r="C132" s="15">
        <v>320680</v>
      </c>
      <c r="D132" s="15">
        <v>13253.82</v>
      </c>
    </row>
    <row r="133" spans="1:4" x14ac:dyDescent="0.2">
      <c r="A133" s="52"/>
      <c r="B133" s="7" t="s">
        <v>25</v>
      </c>
      <c r="C133" s="15">
        <v>84279989</v>
      </c>
      <c r="D133" s="15">
        <v>38248351.799999975</v>
      </c>
    </row>
    <row r="134" spans="1:4" x14ac:dyDescent="0.2">
      <c r="A134" s="52"/>
      <c r="B134" s="7" t="s">
        <v>26</v>
      </c>
      <c r="C134" s="15">
        <v>250950942</v>
      </c>
      <c r="D134" s="15">
        <v>98590833.479999989</v>
      </c>
    </row>
    <row r="135" spans="1:4" x14ac:dyDescent="0.2">
      <c r="A135" s="52"/>
      <c r="B135" s="7" t="s">
        <v>27</v>
      </c>
      <c r="C135" s="15">
        <v>2205600</v>
      </c>
      <c r="D135" s="15">
        <v>38601.349999999991</v>
      </c>
    </row>
    <row r="136" spans="1:4" x14ac:dyDescent="0.2">
      <c r="A136" s="52"/>
      <c r="B136" s="7" t="s">
        <v>28</v>
      </c>
      <c r="C136" s="15">
        <v>8701409</v>
      </c>
      <c r="D136" s="15">
        <v>1194233.2600000002</v>
      </c>
    </row>
    <row r="137" spans="1:4" ht="13.5" thickBot="1" x14ac:dyDescent="0.25">
      <c r="A137" s="53"/>
      <c r="B137" s="7" t="s">
        <v>29</v>
      </c>
      <c r="C137" s="15">
        <v>35358233</v>
      </c>
      <c r="D137" s="15">
        <v>559934.99</v>
      </c>
    </row>
    <row r="138" spans="1:4" ht="15.75" customHeight="1" thickBot="1" x14ac:dyDescent="0.25">
      <c r="A138" s="38" t="s">
        <v>83</v>
      </c>
      <c r="B138" s="39"/>
      <c r="C138" s="10">
        <f>SUM(C119:C137)</f>
        <v>732289352</v>
      </c>
      <c r="D138" s="10">
        <f>SUM(D119:D137)</f>
        <v>269691923.56999999</v>
      </c>
    </row>
    <row r="139" spans="1:4" ht="13.5" thickBot="1" x14ac:dyDescent="0.25">
      <c r="A139" s="49" t="s">
        <v>84</v>
      </c>
      <c r="B139" s="50"/>
      <c r="C139" s="11">
        <f>C30+C51+C73+C95+C115+C138</f>
        <v>1186623331</v>
      </c>
      <c r="D139" s="11">
        <f>D30+D51+D73+D95+D115+D138</f>
        <v>442845056.21999997</v>
      </c>
    </row>
  </sheetData>
  <mergeCells count="31">
    <mergeCell ref="A139:B139"/>
    <mergeCell ref="A138:B138"/>
    <mergeCell ref="C116:C118"/>
    <mergeCell ref="D116:D118"/>
    <mergeCell ref="A115:B115"/>
    <mergeCell ref="A116:A118"/>
    <mergeCell ref="B116:B118"/>
    <mergeCell ref="A119:A137"/>
    <mergeCell ref="C74:C76"/>
    <mergeCell ref="D74:D76"/>
    <mergeCell ref="A95:B95"/>
    <mergeCell ref="A96:A98"/>
    <mergeCell ref="B96:B98"/>
    <mergeCell ref="C96:C98"/>
    <mergeCell ref="D96:D98"/>
    <mergeCell ref="A74:A76"/>
    <mergeCell ref="B74:B76"/>
    <mergeCell ref="A1:D1"/>
    <mergeCell ref="A2:D2"/>
    <mergeCell ref="A4:B4"/>
    <mergeCell ref="A73:B73"/>
    <mergeCell ref="A51:B51"/>
    <mergeCell ref="A31:A33"/>
    <mergeCell ref="B31:B33"/>
    <mergeCell ref="C31:C33"/>
    <mergeCell ref="A30:B30"/>
    <mergeCell ref="A52:A54"/>
    <mergeCell ref="B52:B54"/>
    <mergeCell ref="C52:C54"/>
    <mergeCell ref="D52:D54"/>
    <mergeCell ref="D31:D33"/>
  </mergeCells>
  <phoneticPr fontId="4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rowBreaks count="5" manualBreakCount="5">
    <brk id="30" max="3" man="1"/>
    <brk id="51" max="3" man="1"/>
    <brk id="73" max="3" man="1"/>
    <brk id="95" max="3" man="1"/>
    <brk id="115" max="3" man="1"/>
  </rowBreaks>
  <ignoredErrors>
    <ignoredError sqref="C55:D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Detal. Desp. Orç.</vt:lpstr>
      <vt:lpstr>'Detal. Desp. Orç.'!Area_de_impressao</vt:lpstr>
      <vt:lpstr>'Detal. Desp. Orç.'!Titulos_de_impressao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Juliana Paura Tavares</cp:lastModifiedBy>
  <cp:lastPrinted>2019-05-06T16:46:14Z</cp:lastPrinted>
  <dcterms:created xsi:type="dcterms:W3CDTF">2017-05-15T14:50:43Z</dcterms:created>
  <dcterms:modified xsi:type="dcterms:W3CDTF">2020-07-23T17:14:49Z</dcterms:modified>
</cp:coreProperties>
</file>