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U:\Transparência na Gestão\MODELOS DN\DOCUMENTOS TRIMESTRAIS\"/>
    </mc:Choice>
  </mc:AlternateContent>
  <xr:revisionPtr revIDLastSave="0" documentId="13_ncr:1_{4BE767BC-ED9B-4063-A2EF-6F8E5FF82852}" xr6:coauthVersionLast="36" xr6:coauthVersionMax="36" xr10:uidLastSave="{00000000-0000-0000-0000-000000000000}"/>
  <bookViews>
    <workbookView xWindow="0" yWindow="0" windowWidth="20490" windowHeight="7620" xr2:uid="{00000000-000D-0000-FFFF-FFFF00000000}"/>
  </bookViews>
  <sheets>
    <sheet name="Vagas - Previsão ou RO GERAL" sheetId="2" r:id="rId1"/>
    <sheet name="Vagas - Previsão ou RO 1º" sheetId="3" state="hidden" r:id="rId2"/>
    <sheet name="Vagas - Previsão ou RO 2º" sheetId="4" state="hidden" r:id="rId3"/>
    <sheet name="Vagas - Previsão ou RO 3º" sheetId="5" state="hidden" r:id="rId4"/>
    <sheet name="Vagas - Previsão ou RO 4º" sheetId="6" state="hidden" r:id="rId5"/>
    <sheet name="Vagas - Realização GERAL" sheetId="1" r:id="rId6"/>
    <sheet name="Vagas - Realização 1º" sheetId="7" state="hidden" r:id="rId7"/>
    <sheet name="Vagas - Realização 2º" sheetId="8" state="hidden" r:id="rId8"/>
    <sheet name="Vagas - Realização 3º" sheetId="9" state="hidden" r:id="rId9"/>
    <sheet name="Vagas - Realização 4º" sheetId="10" state="hidden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1" i="6" l="1"/>
  <c r="D168" i="6"/>
  <c r="D167" i="6" s="1"/>
  <c r="D164" i="6"/>
  <c r="D161" i="6"/>
  <c r="D156" i="6"/>
  <c r="D151" i="6"/>
  <c r="D143" i="6"/>
  <c r="D135" i="6"/>
  <c r="D126" i="6"/>
  <c r="D118" i="6"/>
  <c r="D109" i="6"/>
  <c r="D101" i="6"/>
  <c r="D93" i="6"/>
  <c r="D85" i="6"/>
  <c r="D84" i="6" s="1"/>
  <c r="D70" i="6"/>
  <c r="D82" i="6" s="1"/>
  <c r="D59" i="6"/>
  <c r="D50" i="6"/>
  <c r="D41" i="6" s="1"/>
  <c r="D42" i="6"/>
  <c r="D37" i="6"/>
  <c r="D31" i="6"/>
  <c r="D27" i="6"/>
  <c r="D22" i="6" s="1"/>
  <c r="D23" i="6"/>
  <c r="D17" i="6"/>
  <c r="D14" i="6"/>
  <c r="D10" i="6"/>
  <c r="D7" i="6"/>
  <c r="D150" i="6" l="1"/>
  <c r="D149" i="6" s="1"/>
  <c r="D173" i="6" s="1"/>
  <c r="F183" i="3"/>
  <c r="E183" i="3"/>
  <c r="D183" i="3"/>
  <c r="F175" i="3"/>
  <c r="F190" i="3" s="1"/>
  <c r="E175" i="3"/>
  <c r="E190" i="3" s="1"/>
  <c r="D175" i="3"/>
  <c r="D190" i="3" s="1"/>
  <c r="F171" i="3"/>
  <c r="E171" i="3"/>
  <c r="D171" i="3"/>
  <c r="F168" i="3"/>
  <c r="F167" i="3" s="1"/>
  <c r="E168" i="3"/>
  <c r="D168" i="3"/>
  <c r="E167" i="3"/>
  <c r="F164" i="3"/>
  <c r="E164" i="3"/>
  <c r="D164" i="3"/>
  <c r="F161" i="3"/>
  <c r="E161" i="3"/>
  <c r="D161" i="3"/>
  <c r="F156" i="3"/>
  <c r="E156" i="3"/>
  <c r="D156" i="3"/>
  <c r="F151" i="3"/>
  <c r="F150" i="3" s="1"/>
  <c r="E151" i="3"/>
  <c r="D151" i="3"/>
  <c r="F143" i="3"/>
  <c r="E143" i="3"/>
  <c r="D143" i="3"/>
  <c r="F135" i="3"/>
  <c r="E135" i="3"/>
  <c r="D135" i="3"/>
  <c r="F126" i="3"/>
  <c r="E126" i="3"/>
  <c r="D126" i="3"/>
  <c r="F118" i="3"/>
  <c r="E118" i="3"/>
  <c r="D118" i="3"/>
  <c r="F109" i="3"/>
  <c r="E109" i="3"/>
  <c r="D109" i="3"/>
  <c r="F101" i="3"/>
  <c r="E101" i="3"/>
  <c r="D101" i="3"/>
  <c r="F93" i="3"/>
  <c r="E93" i="3"/>
  <c r="D93" i="3"/>
  <c r="F85" i="3"/>
  <c r="E85" i="3"/>
  <c r="D85" i="3"/>
  <c r="E84" i="3"/>
  <c r="D82" i="3"/>
  <c r="F70" i="3"/>
  <c r="F82" i="3" s="1"/>
  <c r="E70" i="3"/>
  <c r="E82" i="3" s="1"/>
  <c r="D70" i="3"/>
  <c r="F59" i="3"/>
  <c r="E59" i="3"/>
  <c r="D59" i="3"/>
  <c r="F50" i="3"/>
  <c r="F41" i="3" s="1"/>
  <c r="E50" i="3"/>
  <c r="E41" i="3" s="1"/>
  <c r="D50" i="3"/>
  <c r="D41" i="3" s="1"/>
  <c r="F42" i="3"/>
  <c r="E42" i="3"/>
  <c r="D42" i="3"/>
  <c r="F37" i="3"/>
  <c r="E37" i="3"/>
  <c r="D37" i="3"/>
  <c r="F31" i="3"/>
  <c r="E31" i="3"/>
  <c r="D31" i="3"/>
  <c r="F27" i="3"/>
  <c r="E27" i="3"/>
  <c r="D27" i="3"/>
  <c r="D22" i="3" s="1"/>
  <c r="F23" i="3"/>
  <c r="E23" i="3"/>
  <c r="D23" i="3"/>
  <c r="F17" i="3"/>
  <c r="E17" i="3"/>
  <c r="D17" i="3"/>
  <c r="F14" i="3"/>
  <c r="E14" i="3"/>
  <c r="D14" i="3"/>
  <c r="F10" i="3"/>
  <c r="E10" i="3"/>
  <c r="D10" i="3"/>
  <c r="F7" i="3"/>
  <c r="E7" i="3"/>
  <c r="D7" i="3"/>
  <c r="E7" i="2"/>
  <c r="D8" i="2"/>
  <c r="F8" i="2"/>
  <c r="D9" i="2"/>
  <c r="F9" i="2"/>
  <c r="E10" i="2"/>
  <c r="D11" i="2"/>
  <c r="F11" i="2"/>
  <c r="D12" i="2"/>
  <c r="F12" i="2"/>
  <c r="D13" i="2"/>
  <c r="F13" i="2"/>
  <c r="E14" i="2"/>
  <c r="D15" i="2"/>
  <c r="F15" i="2"/>
  <c r="D16" i="2"/>
  <c r="F16" i="2"/>
  <c r="E17" i="2"/>
  <c r="D18" i="2"/>
  <c r="G18" i="2" s="1"/>
  <c r="F18" i="2"/>
  <c r="D19" i="2"/>
  <c r="F19" i="2"/>
  <c r="D20" i="2"/>
  <c r="G20" i="2" s="1"/>
  <c r="F20" i="2"/>
  <c r="D21" i="2"/>
  <c r="G21" i="2" s="1"/>
  <c r="F21" i="2"/>
  <c r="E23" i="2"/>
  <c r="D24" i="2"/>
  <c r="F24" i="2"/>
  <c r="D25" i="2"/>
  <c r="G25" i="2" s="1"/>
  <c r="F25" i="2"/>
  <c r="D26" i="2"/>
  <c r="G26" i="2" s="1"/>
  <c r="F26" i="2"/>
  <c r="E27" i="2"/>
  <c r="D28" i="2"/>
  <c r="F28" i="2"/>
  <c r="D29" i="2"/>
  <c r="F29" i="2"/>
  <c r="D30" i="2"/>
  <c r="F30" i="2"/>
  <c r="E31" i="2"/>
  <c r="D32" i="2"/>
  <c r="G32" i="2" s="1"/>
  <c r="F32" i="2"/>
  <c r="D33" i="2"/>
  <c r="F33" i="2"/>
  <c r="D34" i="2"/>
  <c r="F34" i="2"/>
  <c r="D35" i="2"/>
  <c r="F35" i="2"/>
  <c r="D36" i="2"/>
  <c r="G36" i="2" s="1"/>
  <c r="F36" i="2"/>
  <c r="E37" i="2"/>
  <c r="D38" i="2"/>
  <c r="G38" i="2" s="1"/>
  <c r="F38" i="2"/>
  <c r="D39" i="2"/>
  <c r="G39" i="2" s="1"/>
  <c r="F39" i="2"/>
  <c r="D40" i="2"/>
  <c r="F40" i="2"/>
  <c r="E42" i="2"/>
  <c r="D43" i="2"/>
  <c r="F43" i="2"/>
  <c r="D44" i="2"/>
  <c r="G44" i="2" s="1"/>
  <c r="F44" i="2"/>
  <c r="D45" i="2"/>
  <c r="F45" i="2"/>
  <c r="D46" i="2"/>
  <c r="F46" i="2"/>
  <c r="D47" i="2"/>
  <c r="F47" i="2"/>
  <c r="D48" i="2"/>
  <c r="G48" i="2" s="1"/>
  <c r="F48" i="2"/>
  <c r="D49" i="2"/>
  <c r="F49" i="2"/>
  <c r="E50" i="2"/>
  <c r="D51" i="2"/>
  <c r="F51" i="2"/>
  <c r="D52" i="2"/>
  <c r="G52" i="2" s="1"/>
  <c r="F52" i="2"/>
  <c r="D53" i="2"/>
  <c r="F53" i="2"/>
  <c r="D54" i="2"/>
  <c r="F54" i="2"/>
  <c r="D55" i="2"/>
  <c r="F55" i="2"/>
  <c r="D56" i="2"/>
  <c r="G56" i="2" s="1"/>
  <c r="F56" i="2"/>
  <c r="D57" i="2"/>
  <c r="F57" i="2"/>
  <c r="D58" i="2"/>
  <c r="F58" i="2"/>
  <c r="E59" i="2"/>
  <c r="D60" i="2"/>
  <c r="F60" i="2"/>
  <c r="D61" i="2"/>
  <c r="G61" i="2" s="1"/>
  <c r="F61" i="2"/>
  <c r="D62" i="2"/>
  <c r="G62" i="2" s="1"/>
  <c r="F62" i="2"/>
  <c r="D63" i="2"/>
  <c r="G63" i="2" s="1"/>
  <c r="F63" i="2"/>
  <c r="D64" i="2"/>
  <c r="F64" i="2"/>
  <c r="D65" i="2"/>
  <c r="G65" i="2" s="1"/>
  <c r="F65" i="2"/>
  <c r="D66" i="2"/>
  <c r="G66" i="2" s="1"/>
  <c r="F66" i="2"/>
  <c r="D67" i="2"/>
  <c r="G67" i="2" s="1"/>
  <c r="F67" i="2"/>
  <c r="D69" i="2"/>
  <c r="E70" i="2"/>
  <c r="E82" i="2" s="1"/>
  <c r="D71" i="2"/>
  <c r="G71" i="2" s="1"/>
  <c r="F71" i="2"/>
  <c r="D72" i="2"/>
  <c r="G72" i="2" s="1"/>
  <c r="F72" i="2"/>
  <c r="D73" i="2"/>
  <c r="G73" i="2" s="1"/>
  <c r="F73" i="2"/>
  <c r="D74" i="2"/>
  <c r="F74" i="2"/>
  <c r="D75" i="2"/>
  <c r="G75" i="2" s="1"/>
  <c r="F75" i="2"/>
  <c r="D76" i="2"/>
  <c r="G76" i="2" s="1"/>
  <c r="F76" i="2"/>
  <c r="D77" i="2"/>
  <c r="G77" i="2" s="1"/>
  <c r="F77" i="2"/>
  <c r="D78" i="2"/>
  <c r="G78" i="2" s="1"/>
  <c r="F78" i="2"/>
  <c r="D79" i="2"/>
  <c r="G79" i="2" s="1"/>
  <c r="F79" i="2"/>
  <c r="D80" i="2"/>
  <c r="F80" i="2"/>
  <c r="D81" i="2"/>
  <c r="G81" i="2" s="1"/>
  <c r="F81" i="2"/>
  <c r="E85" i="2"/>
  <c r="D86" i="2"/>
  <c r="G86" i="2" s="1"/>
  <c r="F86" i="2"/>
  <c r="D87" i="2"/>
  <c r="G87" i="2" s="1"/>
  <c r="F87" i="2"/>
  <c r="D88" i="2"/>
  <c r="G88" i="2" s="1"/>
  <c r="F88" i="2"/>
  <c r="D89" i="2"/>
  <c r="G89" i="2" s="1"/>
  <c r="F89" i="2"/>
  <c r="D90" i="2"/>
  <c r="G90" i="2" s="1"/>
  <c r="F90" i="2"/>
  <c r="D91" i="2"/>
  <c r="G91" i="2" s="1"/>
  <c r="F91" i="2"/>
  <c r="D92" i="2"/>
  <c r="G92" i="2" s="1"/>
  <c r="F92" i="2"/>
  <c r="E93" i="2"/>
  <c r="D94" i="2"/>
  <c r="G94" i="2" s="1"/>
  <c r="F94" i="2"/>
  <c r="D95" i="2"/>
  <c r="G95" i="2" s="1"/>
  <c r="F95" i="2"/>
  <c r="D96" i="2"/>
  <c r="G96" i="2" s="1"/>
  <c r="F96" i="2"/>
  <c r="D97" i="2"/>
  <c r="G97" i="2" s="1"/>
  <c r="F97" i="2"/>
  <c r="D98" i="2"/>
  <c r="G98" i="2" s="1"/>
  <c r="F98" i="2"/>
  <c r="D99" i="2"/>
  <c r="G99" i="2" s="1"/>
  <c r="F99" i="2"/>
  <c r="D100" i="2"/>
  <c r="G100" i="2" s="1"/>
  <c r="F100" i="2"/>
  <c r="E101" i="2"/>
  <c r="D102" i="2"/>
  <c r="F102" i="2"/>
  <c r="D103" i="2"/>
  <c r="F103" i="2"/>
  <c r="D104" i="2"/>
  <c r="F104" i="2"/>
  <c r="D105" i="2"/>
  <c r="F105" i="2"/>
  <c r="D106" i="2"/>
  <c r="F106" i="2"/>
  <c r="D107" i="2"/>
  <c r="F107" i="2"/>
  <c r="D108" i="2"/>
  <c r="F108" i="2"/>
  <c r="E109" i="2"/>
  <c r="D110" i="2"/>
  <c r="F110" i="2"/>
  <c r="D111" i="2"/>
  <c r="F111" i="2"/>
  <c r="D112" i="2"/>
  <c r="F112" i="2"/>
  <c r="D113" i="2"/>
  <c r="G113" i="2" s="1"/>
  <c r="F113" i="2"/>
  <c r="D114" i="2"/>
  <c r="F114" i="2"/>
  <c r="D115" i="2"/>
  <c r="F115" i="2"/>
  <c r="D116" i="2"/>
  <c r="F116" i="2"/>
  <c r="D117" i="2"/>
  <c r="G117" i="2" s="1"/>
  <c r="F117" i="2"/>
  <c r="E118" i="2"/>
  <c r="D119" i="2"/>
  <c r="F119" i="2"/>
  <c r="D120" i="2"/>
  <c r="F120" i="2"/>
  <c r="D121" i="2"/>
  <c r="G121" i="2" s="1"/>
  <c r="F121" i="2"/>
  <c r="D122" i="2"/>
  <c r="F122" i="2"/>
  <c r="D123" i="2"/>
  <c r="F123" i="2"/>
  <c r="D124" i="2"/>
  <c r="F124" i="2"/>
  <c r="D125" i="2"/>
  <c r="G125" i="2" s="1"/>
  <c r="F125" i="2"/>
  <c r="E126" i="2"/>
  <c r="D127" i="2"/>
  <c r="F127" i="2"/>
  <c r="D128" i="2"/>
  <c r="F128" i="2"/>
  <c r="D129" i="2"/>
  <c r="G129" i="2" s="1"/>
  <c r="F129" i="2"/>
  <c r="D130" i="2"/>
  <c r="F130" i="2"/>
  <c r="D131" i="2"/>
  <c r="F131" i="2"/>
  <c r="D132" i="2"/>
  <c r="F132" i="2"/>
  <c r="D133" i="2"/>
  <c r="G133" i="2" s="1"/>
  <c r="F133" i="2"/>
  <c r="D134" i="2"/>
  <c r="F134" i="2"/>
  <c r="E135" i="2"/>
  <c r="D136" i="2"/>
  <c r="F136" i="2"/>
  <c r="D137" i="2"/>
  <c r="G137" i="2" s="1"/>
  <c r="F137" i="2"/>
  <c r="D138" i="2"/>
  <c r="F138" i="2"/>
  <c r="D139" i="2"/>
  <c r="F139" i="2"/>
  <c r="D140" i="2"/>
  <c r="F140" i="2"/>
  <c r="D141" i="2"/>
  <c r="G141" i="2" s="1"/>
  <c r="F141" i="2"/>
  <c r="D142" i="2"/>
  <c r="F142" i="2"/>
  <c r="E143" i="2"/>
  <c r="D144" i="2"/>
  <c r="F144" i="2"/>
  <c r="D145" i="2"/>
  <c r="G145" i="2" s="1"/>
  <c r="F145" i="2"/>
  <c r="D146" i="2"/>
  <c r="F146" i="2"/>
  <c r="E151" i="2"/>
  <c r="D152" i="2"/>
  <c r="F152" i="2"/>
  <c r="D153" i="2"/>
  <c r="G153" i="2" s="1"/>
  <c r="F153" i="2"/>
  <c r="D154" i="2"/>
  <c r="F154" i="2"/>
  <c r="D155" i="2"/>
  <c r="F155" i="2"/>
  <c r="E156" i="2"/>
  <c r="D157" i="2"/>
  <c r="F157" i="2"/>
  <c r="D158" i="2"/>
  <c r="F158" i="2"/>
  <c r="D159" i="2"/>
  <c r="F159" i="2"/>
  <c r="D160" i="2"/>
  <c r="F160" i="2"/>
  <c r="E161" i="2"/>
  <c r="E150" i="2" s="1"/>
  <c r="E149" i="2" s="1"/>
  <c r="D162" i="2"/>
  <c r="F162" i="2"/>
  <c r="D163" i="2"/>
  <c r="F163" i="2"/>
  <c r="E164" i="2"/>
  <c r="D165" i="2"/>
  <c r="G165" i="2" s="1"/>
  <c r="F165" i="2"/>
  <c r="D166" i="2"/>
  <c r="F166" i="2"/>
  <c r="E168" i="2"/>
  <c r="E167" i="2" s="1"/>
  <c r="D169" i="2"/>
  <c r="F169" i="2"/>
  <c r="D170" i="2"/>
  <c r="F170" i="2"/>
  <c r="E171" i="2"/>
  <c r="D172" i="2"/>
  <c r="F172" i="2"/>
  <c r="E175" i="2"/>
  <c r="D176" i="2"/>
  <c r="F176" i="2"/>
  <c r="G176" i="2" s="1"/>
  <c r="D177" i="2"/>
  <c r="F177" i="2"/>
  <c r="G177" i="2" s="1"/>
  <c r="D178" i="2"/>
  <c r="F178" i="2"/>
  <c r="D179" i="2"/>
  <c r="F179" i="2"/>
  <c r="G179" i="2" s="1"/>
  <c r="D180" i="2"/>
  <c r="F180" i="2"/>
  <c r="G180" i="2" s="1"/>
  <c r="D181" i="2"/>
  <c r="F181" i="2"/>
  <c r="G181" i="2" s="1"/>
  <c r="D182" i="2"/>
  <c r="F182" i="2"/>
  <c r="E183" i="2"/>
  <c r="D184" i="2"/>
  <c r="F184" i="2"/>
  <c r="D185" i="2"/>
  <c r="F185" i="2"/>
  <c r="D186" i="2"/>
  <c r="G186" i="2" s="1"/>
  <c r="F186" i="2"/>
  <c r="D187" i="2"/>
  <c r="F187" i="2"/>
  <c r="D188" i="2"/>
  <c r="F188" i="2"/>
  <c r="D189" i="2"/>
  <c r="F189" i="2"/>
  <c r="E190" i="2"/>
  <c r="I188" i="7"/>
  <c r="F188" i="7"/>
  <c r="I187" i="7"/>
  <c r="F187" i="7"/>
  <c r="I186" i="7"/>
  <c r="F186" i="7"/>
  <c r="I185" i="7"/>
  <c r="F185" i="7"/>
  <c r="K182" i="7"/>
  <c r="J182" i="7"/>
  <c r="H182" i="7"/>
  <c r="H189" i="7" s="1"/>
  <c r="G182" i="7"/>
  <c r="E182" i="7"/>
  <c r="F182" i="7" s="1"/>
  <c r="D182" i="7"/>
  <c r="K174" i="7"/>
  <c r="K189" i="7" s="1"/>
  <c r="J174" i="7"/>
  <c r="J189" i="7" s="1"/>
  <c r="H174" i="7"/>
  <c r="G174" i="7"/>
  <c r="E174" i="7"/>
  <c r="F174" i="7" s="1"/>
  <c r="D174" i="7"/>
  <c r="D189" i="7" s="1"/>
  <c r="I171" i="7"/>
  <c r="F171" i="7"/>
  <c r="K170" i="7"/>
  <c r="J170" i="7"/>
  <c r="H170" i="7"/>
  <c r="G170" i="7"/>
  <c r="E170" i="7"/>
  <c r="F170" i="7" s="1"/>
  <c r="D170" i="7"/>
  <c r="I169" i="7"/>
  <c r="F169" i="7"/>
  <c r="I168" i="7"/>
  <c r="F168" i="7"/>
  <c r="K167" i="7"/>
  <c r="K166" i="7" s="1"/>
  <c r="J167" i="7"/>
  <c r="H167" i="7"/>
  <c r="G167" i="7"/>
  <c r="G166" i="7" s="1"/>
  <c r="E167" i="7"/>
  <c r="E166" i="7" s="1"/>
  <c r="D167" i="7"/>
  <c r="D166" i="7" s="1"/>
  <c r="J166" i="7"/>
  <c r="H166" i="7"/>
  <c r="F165" i="7"/>
  <c r="I164" i="7"/>
  <c r="F164" i="7"/>
  <c r="K163" i="7"/>
  <c r="J163" i="7"/>
  <c r="H163" i="7"/>
  <c r="I163" i="7" s="1"/>
  <c r="G163" i="7"/>
  <c r="E163" i="7"/>
  <c r="D163" i="7"/>
  <c r="I162" i="7"/>
  <c r="F162" i="7"/>
  <c r="I161" i="7"/>
  <c r="F161" i="7"/>
  <c r="K160" i="7"/>
  <c r="J160" i="7"/>
  <c r="H160" i="7"/>
  <c r="G160" i="7"/>
  <c r="E160" i="7"/>
  <c r="D160" i="7"/>
  <c r="F160" i="7" s="1"/>
  <c r="I159" i="7"/>
  <c r="F159" i="7"/>
  <c r="I158" i="7"/>
  <c r="F158" i="7"/>
  <c r="I157" i="7"/>
  <c r="F157" i="7"/>
  <c r="I156" i="7"/>
  <c r="F156" i="7"/>
  <c r="K155" i="7"/>
  <c r="J155" i="7"/>
  <c r="H155" i="7"/>
  <c r="I155" i="7" s="1"/>
  <c r="G155" i="7"/>
  <c r="E155" i="7"/>
  <c r="D155" i="7"/>
  <c r="I154" i="7"/>
  <c r="F154" i="7"/>
  <c r="I153" i="7"/>
  <c r="F153" i="7"/>
  <c r="I152" i="7"/>
  <c r="F152" i="7"/>
  <c r="I151" i="7"/>
  <c r="F151" i="7"/>
  <c r="K150" i="7"/>
  <c r="J150" i="7"/>
  <c r="J149" i="7" s="1"/>
  <c r="J148" i="7" s="1"/>
  <c r="H150" i="7"/>
  <c r="G150" i="7"/>
  <c r="G149" i="7" s="1"/>
  <c r="G148" i="7" s="1"/>
  <c r="E150" i="7"/>
  <c r="D150" i="7"/>
  <c r="I145" i="7"/>
  <c r="F145" i="7"/>
  <c r="I144" i="7"/>
  <c r="F144" i="7"/>
  <c r="I143" i="7"/>
  <c r="F143" i="7"/>
  <c r="K142" i="7"/>
  <c r="J142" i="7"/>
  <c r="H142" i="7"/>
  <c r="I142" i="7" s="1"/>
  <c r="G142" i="7"/>
  <c r="E142" i="7"/>
  <c r="D142" i="7"/>
  <c r="I141" i="7"/>
  <c r="F141" i="7"/>
  <c r="I140" i="7"/>
  <c r="F140" i="7"/>
  <c r="I139" i="7"/>
  <c r="F139" i="7"/>
  <c r="I138" i="7"/>
  <c r="F138" i="7"/>
  <c r="I137" i="7"/>
  <c r="F137" i="7"/>
  <c r="I136" i="7"/>
  <c r="F136" i="7"/>
  <c r="I135" i="7"/>
  <c r="F135" i="7"/>
  <c r="K134" i="7"/>
  <c r="J134" i="7"/>
  <c r="H134" i="7"/>
  <c r="G134" i="7"/>
  <c r="E134" i="7"/>
  <c r="D134" i="7"/>
  <c r="F134" i="7" s="1"/>
  <c r="I133" i="7"/>
  <c r="F133" i="7"/>
  <c r="I132" i="7"/>
  <c r="F132" i="7"/>
  <c r="I131" i="7"/>
  <c r="F131" i="7"/>
  <c r="I130" i="7"/>
  <c r="F130" i="7"/>
  <c r="I129" i="7"/>
  <c r="F129" i="7"/>
  <c r="I128" i="7"/>
  <c r="F128" i="7"/>
  <c r="I127" i="7"/>
  <c r="F127" i="7"/>
  <c r="I126" i="7"/>
  <c r="F126" i="7"/>
  <c r="K125" i="7"/>
  <c r="J125" i="7"/>
  <c r="H125" i="7"/>
  <c r="G125" i="7"/>
  <c r="E125" i="7"/>
  <c r="D125" i="7"/>
  <c r="F125" i="7" s="1"/>
  <c r="I124" i="7"/>
  <c r="F124" i="7"/>
  <c r="I123" i="7"/>
  <c r="F123" i="7"/>
  <c r="I122" i="7"/>
  <c r="F122" i="7"/>
  <c r="I121" i="7"/>
  <c r="F121" i="7"/>
  <c r="I120" i="7"/>
  <c r="F120" i="7"/>
  <c r="I119" i="7"/>
  <c r="F119" i="7"/>
  <c r="I118" i="7"/>
  <c r="F118" i="7"/>
  <c r="K117" i="7"/>
  <c r="J117" i="7"/>
  <c r="H117" i="7"/>
  <c r="I117" i="7" s="1"/>
  <c r="G117" i="7"/>
  <c r="E117" i="7"/>
  <c r="D117" i="7"/>
  <c r="I116" i="7"/>
  <c r="F116" i="7"/>
  <c r="I115" i="7"/>
  <c r="F115" i="7"/>
  <c r="I114" i="7"/>
  <c r="F114" i="7"/>
  <c r="I113" i="7"/>
  <c r="F113" i="7"/>
  <c r="I112" i="7"/>
  <c r="F112" i="7"/>
  <c r="I111" i="7"/>
  <c r="F111" i="7"/>
  <c r="I110" i="7"/>
  <c r="F110" i="7"/>
  <c r="I109" i="7"/>
  <c r="F109" i="7"/>
  <c r="K108" i="7"/>
  <c r="J108" i="7"/>
  <c r="H108" i="7"/>
  <c r="G108" i="7"/>
  <c r="I108" i="7" s="1"/>
  <c r="E108" i="7"/>
  <c r="D108" i="7"/>
  <c r="I107" i="7"/>
  <c r="F107" i="7"/>
  <c r="I106" i="7"/>
  <c r="F106" i="7"/>
  <c r="I105" i="7"/>
  <c r="F105" i="7"/>
  <c r="I104" i="7"/>
  <c r="F104" i="7"/>
  <c r="I103" i="7"/>
  <c r="F103" i="7"/>
  <c r="I102" i="7"/>
  <c r="F102" i="7"/>
  <c r="I101" i="7"/>
  <c r="F101" i="7"/>
  <c r="K100" i="7"/>
  <c r="J100" i="7"/>
  <c r="H100" i="7"/>
  <c r="G100" i="7"/>
  <c r="E100" i="7"/>
  <c r="D100" i="7"/>
  <c r="F100" i="7" s="1"/>
  <c r="I99" i="7"/>
  <c r="F99" i="7"/>
  <c r="I98" i="7"/>
  <c r="F98" i="7"/>
  <c r="I97" i="7"/>
  <c r="F97" i="7"/>
  <c r="I96" i="7"/>
  <c r="F96" i="7"/>
  <c r="I95" i="7"/>
  <c r="F95" i="7"/>
  <c r="I94" i="7"/>
  <c r="F94" i="7"/>
  <c r="I93" i="7"/>
  <c r="F93" i="7"/>
  <c r="K92" i="7"/>
  <c r="J92" i="7"/>
  <c r="H92" i="7"/>
  <c r="G92" i="7"/>
  <c r="F92" i="7"/>
  <c r="E92" i="7"/>
  <c r="D92" i="7"/>
  <c r="I91" i="7"/>
  <c r="F91" i="7"/>
  <c r="I90" i="7"/>
  <c r="F90" i="7"/>
  <c r="I89" i="7"/>
  <c r="F89" i="7"/>
  <c r="I88" i="7"/>
  <c r="F88" i="7"/>
  <c r="I87" i="7"/>
  <c r="F87" i="7"/>
  <c r="I86" i="7"/>
  <c r="F86" i="7"/>
  <c r="I85" i="7"/>
  <c r="F85" i="7"/>
  <c r="K84" i="7"/>
  <c r="J84" i="7"/>
  <c r="H84" i="7"/>
  <c r="I84" i="7" s="1"/>
  <c r="G84" i="7"/>
  <c r="E84" i="7"/>
  <c r="D84" i="7"/>
  <c r="K83" i="7"/>
  <c r="K146" i="7" s="1"/>
  <c r="I80" i="7"/>
  <c r="F80" i="7"/>
  <c r="I79" i="7"/>
  <c r="F79" i="7"/>
  <c r="I78" i="7"/>
  <c r="F78" i="7"/>
  <c r="I77" i="7"/>
  <c r="F77" i="7"/>
  <c r="I76" i="7"/>
  <c r="F76" i="7"/>
  <c r="I75" i="7"/>
  <c r="F75" i="7"/>
  <c r="I74" i="7"/>
  <c r="F74" i="7"/>
  <c r="I73" i="7"/>
  <c r="F73" i="7"/>
  <c r="I72" i="7"/>
  <c r="F72" i="7"/>
  <c r="I71" i="7"/>
  <c r="F71" i="7"/>
  <c r="I70" i="7"/>
  <c r="F70" i="7"/>
  <c r="K69" i="7"/>
  <c r="K81" i="7" s="1"/>
  <c r="N81" i="7" s="1"/>
  <c r="J69" i="7"/>
  <c r="J81" i="7" s="1"/>
  <c r="M81" i="7" s="1"/>
  <c r="H69" i="7"/>
  <c r="H81" i="7" s="1"/>
  <c r="I81" i="7" s="1"/>
  <c r="G69" i="7"/>
  <c r="G81" i="7" s="1"/>
  <c r="E69" i="7"/>
  <c r="E81" i="7" s="1"/>
  <c r="D69" i="7"/>
  <c r="D81" i="7" s="1"/>
  <c r="I66" i="7"/>
  <c r="F66" i="7"/>
  <c r="I65" i="7"/>
  <c r="F65" i="7"/>
  <c r="I64" i="7"/>
  <c r="F64" i="7"/>
  <c r="I63" i="7"/>
  <c r="F63" i="7"/>
  <c r="I62" i="7"/>
  <c r="F62" i="7"/>
  <c r="I61" i="7"/>
  <c r="F61" i="7"/>
  <c r="I60" i="7"/>
  <c r="F60" i="7"/>
  <c r="I59" i="7"/>
  <c r="F59" i="7"/>
  <c r="K58" i="7"/>
  <c r="J58" i="7"/>
  <c r="H58" i="7"/>
  <c r="G58" i="7"/>
  <c r="I58" i="7" s="1"/>
  <c r="E58" i="7"/>
  <c r="D58" i="7"/>
  <c r="F58" i="7" s="1"/>
  <c r="I57" i="7"/>
  <c r="F57" i="7"/>
  <c r="I56" i="7"/>
  <c r="F56" i="7"/>
  <c r="I55" i="7"/>
  <c r="F55" i="7"/>
  <c r="I54" i="7"/>
  <c r="F54" i="7"/>
  <c r="I53" i="7"/>
  <c r="F53" i="7"/>
  <c r="I52" i="7"/>
  <c r="F52" i="7"/>
  <c r="I51" i="7"/>
  <c r="F51" i="7"/>
  <c r="I50" i="7"/>
  <c r="F50" i="7"/>
  <c r="K49" i="7"/>
  <c r="J49" i="7"/>
  <c r="J40" i="7" s="1"/>
  <c r="I49" i="7"/>
  <c r="H49" i="7"/>
  <c r="G49" i="7"/>
  <c r="E49" i="7"/>
  <c r="D49" i="7"/>
  <c r="I48" i="7"/>
  <c r="F48" i="7"/>
  <c r="I47" i="7"/>
  <c r="F47" i="7"/>
  <c r="I46" i="7"/>
  <c r="F46" i="7"/>
  <c r="I45" i="7"/>
  <c r="F45" i="7"/>
  <c r="I44" i="7"/>
  <c r="F44" i="7"/>
  <c r="I43" i="7"/>
  <c r="F43" i="7"/>
  <c r="I42" i="7"/>
  <c r="F42" i="7"/>
  <c r="K41" i="7"/>
  <c r="K40" i="7" s="1"/>
  <c r="J41" i="7"/>
  <c r="H41" i="7"/>
  <c r="H40" i="7" s="1"/>
  <c r="G41" i="7"/>
  <c r="F41" i="7"/>
  <c r="E41" i="7"/>
  <c r="E40" i="7" s="1"/>
  <c r="D41" i="7"/>
  <c r="G40" i="7"/>
  <c r="I39" i="7"/>
  <c r="F39" i="7"/>
  <c r="I38" i="7"/>
  <c r="F38" i="7"/>
  <c r="I37" i="7"/>
  <c r="F37" i="7"/>
  <c r="K36" i="7"/>
  <c r="J36" i="7"/>
  <c r="H36" i="7"/>
  <c r="I36" i="7" s="1"/>
  <c r="G36" i="7"/>
  <c r="F36" i="7"/>
  <c r="E36" i="7"/>
  <c r="D36" i="7"/>
  <c r="I35" i="7"/>
  <c r="F35" i="7"/>
  <c r="I34" i="7"/>
  <c r="F34" i="7"/>
  <c r="I33" i="7"/>
  <c r="F33" i="7"/>
  <c r="I32" i="7"/>
  <c r="F32" i="7"/>
  <c r="I31" i="7"/>
  <c r="F31" i="7"/>
  <c r="K30" i="7"/>
  <c r="J30" i="7"/>
  <c r="H30" i="7"/>
  <c r="G30" i="7"/>
  <c r="G21" i="7" s="1"/>
  <c r="F30" i="7"/>
  <c r="E30" i="7"/>
  <c r="D30" i="7"/>
  <c r="I29" i="7"/>
  <c r="F29" i="7"/>
  <c r="I28" i="7"/>
  <c r="F28" i="7"/>
  <c r="I27" i="7"/>
  <c r="F27" i="7"/>
  <c r="K26" i="7"/>
  <c r="J26" i="7"/>
  <c r="H26" i="7"/>
  <c r="H21" i="7" s="1"/>
  <c r="G26" i="7"/>
  <c r="E26" i="7"/>
  <c r="D26" i="7"/>
  <c r="F26" i="7" s="1"/>
  <c r="I25" i="7"/>
  <c r="F25" i="7"/>
  <c r="I24" i="7"/>
  <c r="F24" i="7"/>
  <c r="I23" i="7"/>
  <c r="F23" i="7"/>
  <c r="K22" i="7"/>
  <c r="J22" i="7"/>
  <c r="H22" i="7"/>
  <c r="I22" i="7" s="1"/>
  <c r="G22" i="7"/>
  <c r="E22" i="7"/>
  <c r="D22" i="7"/>
  <c r="K21" i="7"/>
  <c r="I20" i="7"/>
  <c r="F20" i="7"/>
  <c r="I19" i="7"/>
  <c r="F19" i="7"/>
  <c r="I18" i="7"/>
  <c r="F18" i="7"/>
  <c r="I17" i="7"/>
  <c r="F17" i="7"/>
  <c r="K16" i="7"/>
  <c r="J16" i="7"/>
  <c r="H16" i="7"/>
  <c r="I16" i="7" s="1"/>
  <c r="G16" i="7"/>
  <c r="E16" i="7"/>
  <c r="D16" i="7"/>
  <c r="I15" i="7"/>
  <c r="F15" i="7"/>
  <c r="I14" i="7"/>
  <c r="F14" i="7"/>
  <c r="K13" i="7"/>
  <c r="J13" i="7"/>
  <c r="H13" i="7"/>
  <c r="I13" i="7" s="1"/>
  <c r="G13" i="7"/>
  <c r="F13" i="7"/>
  <c r="E13" i="7"/>
  <c r="D13" i="7"/>
  <c r="I12" i="7"/>
  <c r="F12" i="7"/>
  <c r="I11" i="7"/>
  <c r="F11" i="7"/>
  <c r="I10" i="7"/>
  <c r="F10" i="7"/>
  <c r="K9" i="7"/>
  <c r="J9" i="7"/>
  <c r="H9" i="7"/>
  <c r="G9" i="7"/>
  <c r="F9" i="7"/>
  <c r="E9" i="7"/>
  <c r="D9" i="7"/>
  <c r="I8" i="7"/>
  <c r="F8" i="7"/>
  <c r="I7" i="7"/>
  <c r="F7" i="7"/>
  <c r="K6" i="7"/>
  <c r="J6" i="7"/>
  <c r="H6" i="7"/>
  <c r="G6" i="7"/>
  <c r="I6" i="7" s="1"/>
  <c r="E6" i="7"/>
  <c r="D6" i="7"/>
  <c r="F6" i="7" s="1"/>
  <c r="K80" i="1"/>
  <c r="J80" i="1"/>
  <c r="K79" i="1"/>
  <c r="J79" i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K39" i="1"/>
  <c r="J39" i="1"/>
  <c r="K38" i="1"/>
  <c r="J38" i="1"/>
  <c r="K37" i="1"/>
  <c r="J37" i="1"/>
  <c r="H39" i="1"/>
  <c r="G39" i="1"/>
  <c r="H38" i="1"/>
  <c r="G38" i="1"/>
  <c r="H37" i="1"/>
  <c r="G37" i="1"/>
  <c r="E39" i="1"/>
  <c r="D39" i="1"/>
  <c r="E38" i="1"/>
  <c r="D38" i="1"/>
  <c r="E37" i="1"/>
  <c r="D37" i="1"/>
  <c r="K35" i="1"/>
  <c r="J35" i="1"/>
  <c r="K34" i="1"/>
  <c r="J34" i="1"/>
  <c r="K33" i="1"/>
  <c r="J33" i="1"/>
  <c r="K32" i="1"/>
  <c r="J32" i="1"/>
  <c r="K31" i="1"/>
  <c r="J31" i="1"/>
  <c r="H35" i="1"/>
  <c r="G35" i="1"/>
  <c r="H34" i="1"/>
  <c r="G34" i="1"/>
  <c r="H33" i="1"/>
  <c r="G33" i="1"/>
  <c r="H32" i="1"/>
  <c r="G32" i="1"/>
  <c r="H31" i="1"/>
  <c r="G31" i="1"/>
  <c r="E35" i="1"/>
  <c r="D35" i="1"/>
  <c r="E34" i="1"/>
  <c r="D34" i="1"/>
  <c r="E33" i="1"/>
  <c r="D33" i="1"/>
  <c r="E32" i="1"/>
  <c r="D32" i="1"/>
  <c r="E31" i="1"/>
  <c r="D31" i="1"/>
  <c r="K29" i="1"/>
  <c r="J29" i="1"/>
  <c r="K28" i="1"/>
  <c r="J28" i="1"/>
  <c r="K27" i="1"/>
  <c r="J27" i="1"/>
  <c r="H29" i="1"/>
  <c r="G29" i="1"/>
  <c r="H28" i="1"/>
  <c r="G28" i="1"/>
  <c r="H27" i="1"/>
  <c r="G27" i="1"/>
  <c r="E29" i="1"/>
  <c r="D29" i="1"/>
  <c r="E28" i="1"/>
  <c r="D28" i="1"/>
  <c r="E27" i="1"/>
  <c r="D27" i="1"/>
  <c r="K25" i="1"/>
  <c r="J25" i="1"/>
  <c r="K24" i="1"/>
  <c r="J24" i="1"/>
  <c r="K23" i="1"/>
  <c r="J23" i="1"/>
  <c r="H25" i="1"/>
  <c r="G25" i="1"/>
  <c r="H24" i="1"/>
  <c r="G24" i="1"/>
  <c r="H23" i="1"/>
  <c r="G23" i="1"/>
  <c r="E25" i="1"/>
  <c r="D25" i="1"/>
  <c r="E24" i="1"/>
  <c r="D24" i="1"/>
  <c r="E23" i="1"/>
  <c r="D23" i="1"/>
  <c r="K20" i="1"/>
  <c r="J20" i="1"/>
  <c r="K19" i="1"/>
  <c r="J19" i="1"/>
  <c r="K18" i="1"/>
  <c r="J18" i="1"/>
  <c r="K17" i="1"/>
  <c r="J17" i="1"/>
  <c r="H20" i="1"/>
  <c r="G20" i="1"/>
  <c r="H19" i="1"/>
  <c r="G19" i="1"/>
  <c r="H18" i="1"/>
  <c r="G18" i="1"/>
  <c r="H17" i="1"/>
  <c r="G17" i="1"/>
  <c r="E20" i="1"/>
  <c r="D20" i="1"/>
  <c r="E19" i="1"/>
  <c r="D19" i="1"/>
  <c r="E18" i="1"/>
  <c r="D18" i="1"/>
  <c r="E17" i="1"/>
  <c r="D17" i="1"/>
  <c r="K15" i="1"/>
  <c r="J15" i="1"/>
  <c r="K14" i="1"/>
  <c r="J14" i="1"/>
  <c r="H15" i="1"/>
  <c r="G15" i="1"/>
  <c r="H14" i="1"/>
  <c r="G14" i="1"/>
  <c r="E15" i="1"/>
  <c r="D15" i="1"/>
  <c r="E14" i="1"/>
  <c r="D14" i="1"/>
  <c r="K12" i="1"/>
  <c r="J12" i="1"/>
  <c r="K11" i="1"/>
  <c r="J11" i="1"/>
  <c r="K10" i="1"/>
  <c r="J10" i="1"/>
  <c r="H12" i="1"/>
  <c r="G12" i="1"/>
  <c r="H11" i="1"/>
  <c r="G11" i="1"/>
  <c r="H10" i="1"/>
  <c r="G10" i="1"/>
  <c r="E12" i="1"/>
  <c r="D12" i="1"/>
  <c r="E11" i="1"/>
  <c r="D11" i="1"/>
  <c r="E10" i="1"/>
  <c r="D10" i="1"/>
  <c r="K8" i="1"/>
  <c r="J8" i="1"/>
  <c r="K7" i="1"/>
  <c r="J7" i="1"/>
  <c r="H8" i="1"/>
  <c r="G8" i="1"/>
  <c r="H7" i="1"/>
  <c r="G7" i="1"/>
  <c r="D8" i="1"/>
  <c r="E8" i="1"/>
  <c r="E7" i="1"/>
  <c r="G172" i="7" l="1"/>
  <c r="J172" i="7"/>
  <c r="I167" i="7"/>
  <c r="I166" i="7"/>
  <c r="F155" i="7"/>
  <c r="E149" i="7"/>
  <c r="E148" i="7" s="1"/>
  <c r="E172" i="7" s="1"/>
  <c r="G170" i="2"/>
  <c r="G169" i="2"/>
  <c r="G157" i="2"/>
  <c r="D150" i="3"/>
  <c r="D149" i="3" s="1"/>
  <c r="J83" i="7"/>
  <c r="J146" i="7" s="1"/>
  <c r="F108" i="7"/>
  <c r="F150" i="7"/>
  <c r="F166" i="7"/>
  <c r="G182" i="2"/>
  <c r="G178" i="2"/>
  <c r="E84" i="2"/>
  <c r="E147" i="2" s="1"/>
  <c r="G74" i="2"/>
  <c r="G64" i="2"/>
  <c r="G60" i="2"/>
  <c r="G40" i="2"/>
  <c r="G24" i="2"/>
  <c r="G19" i="2"/>
  <c r="G105" i="2"/>
  <c r="E22" i="2"/>
  <c r="E68" i="2" s="1"/>
  <c r="E192" i="2" s="1"/>
  <c r="I9" i="7"/>
  <c r="E21" i="7"/>
  <c r="I30" i="7"/>
  <c r="F69" i="7"/>
  <c r="F84" i="7"/>
  <c r="H83" i="7"/>
  <c r="I150" i="7"/>
  <c r="K149" i="7"/>
  <c r="K148" i="7" s="1"/>
  <c r="K172" i="7" s="1"/>
  <c r="I170" i="7"/>
  <c r="I174" i="7"/>
  <c r="G189" i="2"/>
  <c r="G185" i="2"/>
  <c r="G172" i="2"/>
  <c r="G160" i="2"/>
  <c r="G152" i="2"/>
  <c r="G144" i="2"/>
  <c r="G140" i="2"/>
  <c r="G136" i="2"/>
  <c r="G132" i="2"/>
  <c r="G128" i="2"/>
  <c r="G124" i="2"/>
  <c r="G120" i="2"/>
  <c r="G116" i="2"/>
  <c r="G112" i="2"/>
  <c r="G108" i="2"/>
  <c r="G104" i="2"/>
  <c r="G55" i="2"/>
  <c r="G51" i="2"/>
  <c r="G47" i="2"/>
  <c r="G43" i="2"/>
  <c r="G35" i="2"/>
  <c r="E147" i="3"/>
  <c r="J21" i="7"/>
  <c r="I40" i="7"/>
  <c r="F81" i="7"/>
  <c r="E41" i="2"/>
  <c r="F49" i="7"/>
  <c r="I134" i="7"/>
  <c r="G188" i="2"/>
  <c r="G184" i="2"/>
  <c r="G163" i="2"/>
  <c r="G159" i="2"/>
  <c r="G155" i="2"/>
  <c r="G139" i="2"/>
  <c r="G131" i="2"/>
  <c r="G127" i="2"/>
  <c r="G123" i="2"/>
  <c r="G119" i="2"/>
  <c r="G115" i="2"/>
  <c r="G111" i="2"/>
  <c r="G107" i="2"/>
  <c r="G103" i="2"/>
  <c r="G58" i="2"/>
  <c r="G54" i="2"/>
  <c r="G46" i="2"/>
  <c r="G34" i="2"/>
  <c r="E22" i="3"/>
  <c r="D21" i="7"/>
  <c r="G83" i="7"/>
  <c r="G146" i="7" s="1"/>
  <c r="D149" i="7"/>
  <c r="F84" i="3"/>
  <c r="H67" i="7"/>
  <c r="F16" i="7"/>
  <c r="I69" i="7"/>
  <c r="I100" i="7"/>
  <c r="F117" i="7"/>
  <c r="I125" i="7"/>
  <c r="I160" i="7"/>
  <c r="F167" i="7"/>
  <c r="G187" i="2"/>
  <c r="G166" i="2"/>
  <c r="G162" i="2"/>
  <c r="G158" i="2"/>
  <c r="G154" i="2"/>
  <c r="G146" i="2"/>
  <c r="G142" i="2"/>
  <c r="G138" i="2"/>
  <c r="G134" i="2"/>
  <c r="G130" i="2"/>
  <c r="G122" i="2"/>
  <c r="G114" i="2"/>
  <c r="G110" i="2"/>
  <c r="G106" i="2"/>
  <c r="G102" i="2"/>
  <c r="G57" i="2"/>
  <c r="G53" i="2"/>
  <c r="G49" i="2"/>
  <c r="G45" i="2"/>
  <c r="G33" i="2"/>
  <c r="E150" i="3"/>
  <c r="E149" i="3" s="1"/>
  <c r="E173" i="3" s="1"/>
  <c r="K67" i="7"/>
  <c r="G9" i="2"/>
  <c r="G29" i="2"/>
  <c r="G28" i="2"/>
  <c r="G15" i="2"/>
  <c r="G12" i="2"/>
  <c r="G11" i="2"/>
  <c r="D84" i="3"/>
  <c r="D147" i="3" s="1"/>
  <c r="F142" i="7"/>
  <c r="E83" i="7"/>
  <c r="E146" i="7" s="1"/>
  <c r="G80" i="2"/>
  <c r="G30" i="2"/>
  <c r="G16" i="2"/>
  <c r="D68" i="3"/>
  <c r="G13" i="2"/>
  <c r="G8" i="2"/>
  <c r="E68" i="3"/>
  <c r="F147" i="3"/>
  <c r="F22" i="3"/>
  <c r="F68" i="3" s="1"/>
  <c r="F149" i="3"/>
  <c r="D167" i="3"/>
  <c r="J67" i="7"/>
  <c r="F21" i="7"/>
  <c r="H146" i="7"/>
  <c r="E67" i="7"/>
  <c r="G67" i="7"/>
  <c r="I67" i="7" s="1"/>
  <c r="I21" i="7"/>
  <c r="H149" i="7"/>
  <c r="I41" i="7"/>
  <c r="E189" i="7"/>
  <c r="F189" i="7" s="1"/>
  <c r="D83" i="7"/>
  <c r="D146" i="7" s="1"/>
  <c r="F22" i="7"/>
  <c r="F163" i="7"/>
  <c r="I26" i="7"/>
  <c r="I92" i="7"/>
  <c r="G189" i="7"/>
  <c r="I189" i="7" s="1"/>
  <c r="D40" i="7"/>
  <c r="F40" i="7" s="1"/>
  <c r="F149" i="7" l="1"/>
  <c r="D148" i="7"/>
  <c r="F148" i="7" s="1"/>
  <c r="G68" i="3"/>
  <c r="I146" i="7"/>
  <c r="F173" i="3"/>
  <c r="I83" i="7"/>
  <c r="D173" i="3"/>
  <c r="H148" i="7"/>
  <c r="I149" i="7"/>
  <c r="D67" i="7"/>
  <c r="F67" i="7" s="1"/>
  <c r="F146" i="7"/>
  <c r="F83" i="7"/>
  <c r="D172" i="7" l="1"/>
  <c r="F172" i="7" s="1"/>
  <c r="H172" i="7"/>
  <c r="I172" i="7" s="1"/>
  <c r="I148" i="7"/>
  <c r="D183" i="6"/>
  <c r="D175" i="6"/>
  <c r="D183" i="5"/>
  <c r="D190" i="5" s="1"/>
  <c r="D175" i="5"/>
  <c r="D171" i="5"/>
  <c r="D168" i="5"/>
  <c r="D167" i="5"/>
  <c r="D164" i="5"/>
  <c r="D161" i="5"/>
  <c r="D156" i="5"/>
  <c r="D151" i="5"/>
  <c r="D143" i="5"/>
  <c r="D135" i="5"/>
  <c r="D126" i="5"/>
  <c r="D118" i="5"/>
  <c r="D109" i="5"/>
  <c r="D101" i="5"/>
  <c r="D93" i="5"/>
  <c r="D85" i="5"/>
  <c r="D70" i="5"/>
  <c r="D82" i="5" s="1"/>
  <c r="D59" i="5"/>
  <c r="D50" i="5"/>
  <c r="D42" i="5"/>
  <c r="D37" i="5"/>
  <c r="D31" i="5"/>
  <c r="D27" i="5"/>
  <c r="D23" i="5"/>
  <c r="D17" i="5"/>
  <c r="D14" i="5"/>
  <c r="D10" i="5"/>
  <c r="D7" i="5"/>
  <c r="D183" i="4"/>
  <c r="D175" i="4"/>
  <c r="D171" i="4"/>
  <c r="D168" i="4"/>
  <c r="D164" i="4"/>
  <c r="D161" i="4"/>
  <c r="D156" i="4"/>
  <c r="D151" i="4"/>
  <c r="D143" i="4"/>
  <c r="D135" i="4"/>
  <c r="D126" i="4"/>
  <c r="D118" i="4"/>
  <c r="D109" i="4"/>
  <c r="D101" i="4"/>
  <c r="D93" i="4"/>
  <c r="D85" i="4"/>
  <c r="D70" i="4"/>
  <c r="D59" i="4"/>
  <c r="D50" i="4"/>
  <c r="D42" i="4"/>
  <c r="D42" i="2" s="1"/>
  <c r="D37" i="4"/>
  <c r="D37" i="2" s="1"/>
  <c r="D31" i="4"/>
  <c r="D31" i="2" s="1"/>
  <c r="D27" i="4"/>
  <c r="D23" i="4"/>
  <c r="D17" i="4"/>
  <c r="D14" i="4"/>
  <c r="D10" i="4"/>
  <c r="D10" i="2" s="1"/>
  <c r="D7" i="4"/>
  <c r="D171" i="2" l="1"/>
  <c r="D59" i="2"/>
  <c r="D135" i="2"/>
  <c r="D175" i="2"/>
  <c r="D41" i="4"/>
  <c r="D50" i="2"/>
  <c r="D70" i="2"/>
  <c r="D143" i="2"/>
  <c r="D14" i="2"/>
  <c r="D23" i="2"/>
  <c r="D85" i="2"/>
  <c r="D41" i="5"/>
  <c r="D17" i="2"/>
  <c r="D183" i="2"/>
  <c r="D93" i="2"/>
  <c r="D101" i="2"/>
  <c r="D109" i="2"/>
  <c r="D118" i="2"/>
  <c r="D156" i="2"/>
  <c r="D161" i="2"/>
  <c r="D164" i="2"/>
  <c r="D7" i="2"/>
  <c r="D126" i="2"/>
  <c r="D190" i="4"/>
  <c r="D167" i="4"/>
  <c r="D167" i="2" s="1"/>
  <c r="D168" i="2"/>
  <c r="D150" i="4"/>
  <c r="D151" i="2"/>
  <c r="D22" i="4"/>
  <c r="D27" i="2"/>
  <c r="D190" i="6"/>
  <c r="D150" i="5"/>
  <c r="D149" i="5" s="1"/>
  <c r="D173" i="5" s="1"/>
  <c r="D84" i="4"/>
  <c r="D147" i="4" s="1"/>
  <c r="D84" i="5"/>
  <c r="D147" i="5" s="1"/>
  <c r="D147" i="6"/>
  <c r="D22" i="5"/>
  <c r="D68" i="5" s="1"/>
  <c r="D68" i="6"/>
  <c r="D82" i="4"/>
  <c r="D82" i="2" s="1"/>
  <c r="D41" i="2" l="1"/>
  <c r="D190" i="2"/>
  <c r="D84" i="2"/>
  <c r="D150" i="2"/>
  <c r="D22" i="2"/>
  <c r="D149" i="4"/>
  <c r="D147" i="2"/>
  <c r="D68" i="4"/>
  <c r="D68" i="2" s="1"/>
  <c r="E185" i="1"/>
  <c r="D185" i="1"/>
  <c r="E184" i="1"/>
  <c r="D184" i="1"/>
  <c r="E183" i="1"/>
  <c r="D183" i="1"/>
  <c r="E188" i="1"/>
  <c r="D188" i="1"/>
  <c r="E187" i="1"/>
  <c r="D187" i="1"/>
  <c r="E186" i="1"/>
  <c r="D186" i="1"/>
  <c r="E169" i="1"/>
  <c r="D169" i="1"/>
  <c r="E168" i="1"/>
  <c r="D168" i="1"/>
  <c r="E165" i="1"/>
  <c r="D165" i="1"/>
  <c r="E164" i="1"/>
  <c r="D164" i="1"/>
  <c r="E162" i="1"/>
  <c r="D162" i="1"/>
  <c r="E161" i="1"/>
  <c r="D161" i="1"/>
  <c r="E158" i="1"/>
  <c r="D158" i="1"/>
  <c r="E157" i="1"/>
  <c r="D157" i="1"/>
  <c r="E156" i="1"/>
  <c r="D156" i="1"/>
  <c r="E154" i="1"/>
  <c r="D154" i="1"/>
  <c r="E153" i="1"/>
  <c r="D153" i="1"/>
  <c r="E152" i="1"/>
  <c r="D152" i="1"/>
  <c r="E151" i="1"/>
  <c r="D151" i="1"/>
  <c r="E145" i="1"/>
  <c r="D145" i="1"/>
  <c r="E144" i="1"/>
  <c r="D144" i="1"/>
  <c r="E143" i="1"/>
  <c r="D143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D149" i="2" l="1"/>
  <c r="D173" i="2" s="1"/>
  <c r="D173" i="4"/>
  <c r="D7" i="1"/>
  <c r="D192" i="2" l="1"/>
  <c r="E13" i="1"/>
  <c r="N188" i="10"/>
  <c r="M188" i="10"/>
  <c r="L188" i="10"/>
  <c r="I188" i="10"/>
  <c r="F188" i="10"/>
  <c r="N187" i="10"/>
  <c r="M187" i="10"/>
  <c r="L187" i="10"/>
  <c r="I187" i="10"/>
  <c r="F187" i="10"/>
  <c r="N186" i="10"/>
  <c r="M186" i="10"/>
  <c r="L186" i="10"/>
  <c r="I186" i="10"/>
  <c r="F186" i="10"/>
  <c r="N185" i="10"/>
  <c r="M185" i="10"/>
  <c r="L185" i="10"/>
  <c r="I185" i="10"/>
  <c r="F185" i="10"/>
  <c r="N184" i="10"/>
  <c r="M184" i="10"/>
  <c r="N183" i="10"/>
  <c r="M183" i="10"/>
  <c r="K182" i="10"/>
  <c r="J182" i="10"/>
  <c r="H182" i="10"/>
  <c r="G182" i="10"/>
  <c r="E182" i="10"/>
  <c r="N182" i="10" s="1"/>
  <c r="D182" i="10"/>
  <c r="N181" i="10"/>
  <c r="M181" i="10"/>
  <c r="N180" i="10"/>
  <c r="M180" i="10"/>
  <c r="N179" i="10"/>
  <c r="M179" i="10"/>
  <c r="N178" i="10"/>
  <c r="M178" i="10"/>
  <c r="N177" i="10"/>
  <c r="M177" i="10"/>
  <c r="N176" i="10"/>
  <c r="M176" i="10"/>
  <c r="N175" i="10"/>
  <c r="M175" i="10"/>
  <c r="K174" i="10"/>
  <c r="K189" i="10" s="1"/>
  <c r="J174" i="10"/>
  <c r="J189" i="10" s="1"/>
  <c r="H174" i="10"/>
  <c r="G174" i="10"/>
  <c r="G189" i="10" s="1"/>
  <c r="E174" i="10"/>
  <c r="E189" i="10" s="1"/>
  <c r="D174" i="10"/>
  <c r="D189" i="10" s="1"/>
  <c r="N171" i="10"/>
  <c r="M171" i="10"/>
  <c r="L171" i="10"/>
  <c r="I171" i="10"/>
  <c r="F171" i="10"/>
  <c r="K170" i="10"/>
  <c r="J170" i="10"/>
  <c r="H170" i="10"/>
  <c r="G170" i="10"/>
  <c r="E170" i="10"/>
  <c r="D170" i="10"/>
  <c r="F170" i="10" s="1"/>
  <c r="N169" i="10"/>
  <c r="M169" i="10"/>
  <c r="L169" i="10"/>
  <c r="I169" i="10"/>
  <c r="F169" i="10"/>
  <c r="N168" i="10"/>
  <c r="L168" i="10"/>
  <c r="I168" i="10"/>
  <c r="F168" i="10"/>
  <c r="K167" i="10"/>
  <c r="K166" i="10" s="1"/>
  <c r="J167" i="10"/>
  <c r="J166" i="10" s="1"/>
  <c r="H167" i="10"/>
  <c r="H166" i="10" s="1"/>
  <c r="G167" i="10"/>
  <c r="I167" i="10" s="1"/>
  <c r="E167" i="10"/>
  <c r="E166" i="10" s="1"/>
  <c r="D167" i="10"/>
  <c r="D166" i="10" s="1"/>
  <c r="N165" i="10"/>
  <c r="M165" i="10"/>
  <c r="F165" i="10"/>
  <c r="N164" i="10"/>
  <c r="M164" i="10"/>
  <c r="L164" i="10"/>
  <c r="I164" i="10"/>
  <c r="F164" i="10"/>
  <c r="K163" i="10"/>
  <c r="J163" i="10"/>
  <c r="H163" i="10"/>
  <c r="G163" i="10"/>
  <c r="E163" i="10"/>
  <c r="D163" i="10"/>
  <c r="N162" i="10"/>
  <c r="M162" i="10"/>
  <c r="L162" i="10"/>
  <c r="I162" i="10"/>
  <c r="F162" i="10"/>
  <c r="N161" i="10"/>
  <c r="M161" i="10"/>
  <c r="L161" i="10"/>
  <c r="I161" i="10"/>
  <c r="F161" i="10"/>
  <c r="K160" i="10"/>
  <c r="L160" i="10" s="1"/>
  <c r="J160" i="10"/>
  <c r="H160" i="10"/>
  <c r="G160" i="10"/>
  <c r="E160" i="10"/>
  <c r="D160" i="10"/>
  <c r="N159" i="10"/>
  <c r="M159" i="10"/>
  <c r="L159" i="10"/>
  <c r="I159" i="10"/>
  <c r="F159" i="10"/>
  <c r="N158" i="10"/>
  <c r="M158" i="10"/>
  <c r="L158" i="10"/>
  <c r="I158" i="10"/>
  <c r="F158" i="10"/>
  <c r="N157" i="10"/>
  <c r="M157" i="10"/>
  <c r="L157" i="10"/>
  <c r="I157" i="10"/>
  <c r="F157" i="10"/>
  <c r="N156" i="10"/>
  <c r="M156" i="10"/>
  <c r="L156" i="10"/>
  <c r="I156" i="10"/>
  <c r="F156" i="10"/>
  <c r="K155" i="10"/>
  <c r="J155" i="10"/>
  <c r="H155" i="10"/>
  <c r="G155" i="10"/>
  <c r="E155" i="10"/>
  <c r="D155" i="10"/>
  <c r="N154" i="10"/>
  <c r="M154" i="10"/>
  <c r="L154" i="10"/>
  <c r="I154" i="10"/>
  <c r="F154" i="10"/>
  <c r="N153" i="10"/>
  <c r="M153" i="10"/>
  <c r="L153" i="10"/>
  <c r="I153" i="10"/>
  <c r="F153" i="10"/>
  <c r="N152" i="10"/>
  <c r="M152" i="10"/>
  <c r="L152" i="10"/>
  <c r="I152" i="10"/>
  <c r="F152" i="10"/>
  <c r="N151" i="10"/>
  <c r="M151" i="10"/>
  <c r="L151" i="10"/>
  <c r="I151" i="10"/>
  <c r="F151" i="10"/>
  <c r="K150" i="10"/>
  <c r="L150" i="10" s="1"/>
  <c r="J150" i="10"/>
  <c r="H150" i="10"/>
  <c r="G150" i="10"/>
  <c r="E150" i="10"/>
  <c r="D150" i="10"/>
  <c r="N145" i="10"/>
  <c r="M145" i="10"/>
  <c r="L145" i="10"/>
  <c r="I145" i="10"/>
  <c r="F145" i="10"/>
  <c r="N144" i="10"/>
  <c r="M144" i="10"/>
  <c r="L144" i="10"/>
  <c r="I144" i="10"/>
  <c r="F144" i="10"/>
  <c r="N143" i="10"/>
  <c r="M143" i="10"/>
  <c r="L143" i="10"/>
  <c r="I143" i="10"/>
  <c r="F143" i="10"/>
  <c r="K142" i="10"/>
  <c r="J142" i="10"/>
  <c r="I142" i="10"/>
  <c r="H142" i="10"/>
  <c r="G142" i="10"/>
  <c r="E142" i="10"/>
  <c r="D142" i="10"/>
  <c r="N141" i="10"/>
  <c r="M141" i="10"/>
  <c r="L141" i="10"/>
  <c r="I141" i="10"/>
  <c r="F141" i="10"/>
  <c r="N140" i="10"/>
  <c r="M140" i="10"/>
  <c r="L140" i="10"/>
  <c r="I140" i="10"/>
  <c r="F140" i="10"/>
  <c r="N139" i="10"/>
  <c r="M139" i="10"/>
  <c r="L139" i="10"/>
  <c r="I139" i="10"/>
  <c r="F139" i="10"/>
  <c r="N138" i="10"/>
  <c r="M138" i="10"/>
  <c r="L138" i="10"/>
  <c r="I138" i="10"/>
  <c r="F138" i="10"/>
  <c r="N137" i="10"/>
  <c r="M137" i="10"/>
  <c r="L137" i="10"/>
  <c r="I137" i="10"/>
  <c r="F137" i="10"/>
  <c r="N136" i="10"/>
  <c r="M136" i="10"/>
  <c r="L136" i="10"/>
  <c r="I136" i="10"/>
  <c r="F136" i="10"/>
  <c r="N135" i="10"/>
  <c r="M135" i="10"/>
  <c r="L135" i="10"/>
  <c r="I135" i="10"/>
  <c r="F135" i="10"/>
  <c r="K134" i="10"/>
  <c r="L134" i="10" s="1"/>
  <c r="J134" i="10"/>
  <c r="H134" i="10"/>
  <c r="G134" i="10"/>
  <c r="E134" i="10"/>
  <c r="D134" i="10"/>
  <c r="N133" i="10"/>
  <c r="M133" i="10"/>
  <c r="L133" i="10"/>
  <c r="I133" i="10"/>
  <c r="F133" i="10"/>
  <c r="N132" i="10"/>
  <c r="M132" i="10"/>
  <c r="L132" i="10"/>
  <c r="I132" i="10"/>
  <c r="F132" i="10"/>
  <c r="N131" i="10"/>
  <c r="M131" i="10"/>
  <c r="L131" i="10"/>
  <c r="I131" i="10"/>
  <c r="F131" i="10"/>
  <c r="N130" i="10"/>
  <c r="M130" i="10"/>
  <c r="L130" i="10"/>
  <c r="I130" i="10"/>
  <c r="F130" i="10"/>
  <c r="N129" i="10"/>
  <c r="M129" i="10"/>
  <c r="L129" i="10"/>
  <c r="I129" i="10"/>
  <c r="F129" i="10"/>
  <c r="N128" i="10"/>
  <c r="M128" i="10"/>
  <c r="L128" i="10"/>
  <c r="I128" i="10"/>
  <c r="F128" i="10"/>
  <c r="N127" i="10"/>
  <c r="M127" i="10"/>
  <c r="L127" i="10"/>
  <c r="I127" i="10"/>
  <c r="F127" i="10"/>
  <c r="N126" i="10"/>
  <c r="M126" i="10"/>
  <c r="L126" i="10"/>
  <c r="I126" i="10"/>
  <c r="F126" i="10"/>
  <c r="K125" i="10"/>
  <c r="J125" i="10"/>
  <c r="H125" i="10"/>
  <c r="I125" i="10" s="1"/>
  <c r="G125" i="10"/>
  <c r="E125" i="10"/>
  <c r="D125" i="10"/>
  <c r="N124" i="10"/>
  <c r="M124" i="10"/>
  <c r="L124" i="10"/>
  <c r="I124" i="10"/>
  <c r="F124" i="10"/>
  <c r="N123" i="10"/>
  <c r="M123" i="10"/>
  <c r="L123" i="10"/>
  <c r="I123" i="10"/>
  <c r="F123" i="10"/>
  <c r="N122" i="10"/>
  <c r="M122" i="10"/>
  <c r="L122" i="10"/>
  <c r="I122" i="10"/>
  <c r="F122" i="10"/>
  <c r="N121" i="10"/>
  <c r="M121" i="10"/>
  <c r="L121" i="10"/>
  <c r="I121" i="10"/>
  <c r="F121" i="10"/>
  <c r="N120" i="10"/>
  <c r="M120" i="10"/>
  <c r="L120" i="10"/>
  <c r="I120" i="10"/>
  <c r="F120" i="10"/>
  <c r="N119" i="10"/>
  <c r="M119" i="10"/>
  <c r="L119" i="10"/>
  <c r="I119" i="10"/>
  <c r="F119" i="10"/>
  <c r="N118" i="10"/>
  <c r="M118" i="10"/>
  <c r="L118" i="10"/>
  <c r="I118" i="10"/>
  <c r="F118" i="10"/>
  <c r="K117" i="10"/>
  <c r="J117" i="10"/>
  <c r="H117" i="10"/>
  <c r="G117" i="10"/>
  <c r="E117" i="10"/>
  <c r="D117" i="10"/>
  <c r="N116" i="10"/>
  <c r="M116" i="10"/>
  <c r="L116" i="10"/>
  <c r="I116" i="10"/>
  <c r="F116" i="10"/>
  <c r="N115" i="10"/>
  <c r="M115" i="10"/>
  <c r="L115" i="10"/>
  <c r="I115" i="10"/>
  <c r="F115" i="10"/>
  <c r="N114" i="10"/>
  <c r="M114" i="10"/>
  <c r="L114" i="10"/>
  <c r="I114" i="10"/>
  <c r="F114" i="10"/>
  <c r="N113" i="10"/>
  <c r="M113" i="10"/>
  <c r="L113" i="10"/>
  <c r="I113" i="10"/>
  <c r="F113" i="10"/>
  <c r="N112" i="10"/>
  <c r="M112" i="10"/>
  <c r="L112" i="10"/>
  <c r="I112" i="10"/>
  <c r="F112" i="10"/>
  <c r="N111" i="10"/>
  <c r="M111" i="10"/>
  <c r="L111" i="10"/>
  <c r="I111" i="10"/>
  <c r="F111" i="10"/>
  <c r="N110" i="10"/>
  <c r="M110" i="10"/>
  <c r="L110" i="10"/>
  <c r="I110" i="10"/>
  <c r="F110" i="10"/>
  <c r="N109" i="10"/>
  <c r="M109" i="10"/>
  <c r="L109" i="10"/>
  <c r="I109" i="10"/>
  <c r="F109" i="10"/>
  <c r="K108" i="10"/>
  <c r="J108" i="10"/>
  <c r="M108" i="10" s="1"/>
  <c r="H108" i="10"/>
  <c r="G108" i="10"/>
  <c r="E108" i="10"/>
  <c r="D108" i="10"/>
  <c r="F108" i="10" s="1"/>
  <c r="N107" i="10"/>
  <c r="M107" i="10"/>
  <c r="L107" i="10"/>
  <c r="I107" i="10"/>
  <c r="F107" i="10"/>
  <c r="N106" i="10"/>
  <c r="M106" i="10"/>
  <c r="L106" i="10"/>
  <c r="I106" i="10"/>
  <c r="F106" i="10"/>
  <c r="N105" i="10"/>
  <c r="M105" i="10"/>
  <c r="L105" i="10"/>
  <c r="I105" i="10"/>
  <c r="F105" i="10"/>
  <c r="N104" i="10"/>
  <c r="M104" i="10"/>
  <c r="L104" i="10"/>
  <c r="I104" i="10"/>
  <c r="F104" i="10"/>
  <c r="N103" i="10"/>
  <c r="M103" i="10"/>
  <c r="L103" i="10"/>
  <c r="I103" i="10"/>
  <c r="F103" i="10"/>
  <c r="N102" i="10"/>
  <c r="M102" i="10"/>
  <c r="L102" i="10"/>
  <c r="I102" i="10"/>
  <c r="F102" i="10"/>
  <c r="N101" i="10"/>
  <c r="M101" i="10"/>
  <c r="L101" i="10"/>
  <c r="I101" i="10"/>
  <c r="F101" i="10"/>
  <c r="K100" i="10"/>
  <c r="J100" i="10"/>
  <c r="I100" i="10"/>
  <c r="H100" i="10"/>
  <c r="G100" i="10"/>
  <c r="E100" i="10"/>
  <c r="N100" i="10" s="1"/>
  <c r="D100" i="10"/>
  <c r="N99" i="10"/>
  <c r="M99" i="10"/>
  <c r="L99" i="10"/>
  <c r="I99" i="10"/>
  <c r="F99" i="10"/>
  <c r="N98" i="10"/>
  <c r="M98" i="10"/>
  <c r="L98" i="10"/>
  <c r="I98" i="10"/>
  <c r="F98" i="10"/>
  <c r="N97" i="10"/>
  <c r="M97" i="10"/>
  <c r="L97" i="10"/>
  <c r="I97" i="10"/>
  <c r="F97" i="10"/>
  <c r="N96" i="10"/>
  <c r="M96" i="10"/>
  <c r="L96" i="10"/>
  <c r="I96" i="10"/>
  <c r="F96" i="10"/>
  <c r="N95" i="10"/>
  <c r="M95" i="10"/>
  <c r="L95" i="10"/>
  <c r="I95" i="10"/>
  <c r="F95" i="10"/>
  <c r="N94" i="10"/>
  <c r="M94" i="10"/>
  <c r="L94" i="10"/>
  <c r="I94" i="10"/>
  <c r="F94" i="10"/>
  <c r="N93" i="10"/>
  <c r="M93" i="10"/>
  <c r="L93" i="10"/>
  <c r="I93" i="10"/>
  <c r="F93" i="10"/>
  <c r="L92" i="10"/>
  <c r="K92" i="10"/>
  <c r="J92" i="10"/>
  <c r="H92" i="10"/>
  <c r="G92" i="10"/>
  <c r="E92" i="10"/>
  <c r="D92" i="10"/>
  <c r="N91" i="10"/>
  <c r="M91" i="10"/>
  <c r="L91" i="10"/>
  <c r="I91" i="10"/>
  <c r="F91" i="10"/>
  <c r="N90" i="10"/>
  <c r="M90" i="10"/>
  <c r="L90" i="10"/>
  <c r="I90" i="10"/>
  <c r="F90" i="10"/>
  <c r="N89" i="10"/>
  <c r="M89" i="10"/>
  <c r="L89" i="10"/>
  <c r="I89" i="10"/>
  <c r="F89" i="10"/>
  <c r="N88" i="10"/>
  <c r="M88" i="10"/>
  <c r="L88" i="10"/>
  <c r="I88" i="10"/>
  <c r="F88" i="10"/>
  <c r="N87" i="10"/>
  <c r="M87" i="10"/>
  <c r="L87" i="10"/>
  <c r="I87" i="10"/>
  <c r="F87" i="10"/>
  <c r="N86" i="10"/>
  <c r="M86" i="10"/>
  <c r="L86" i="10"/>
  <c r="I86" i="10"/>
  <c r="F86" i="10"/>
  <c r="N85" i="10"/>
  <c r="M85" i="10"/>
  <c r="L85" i="10"/>
  <c r="I85" i="10"/>
  <c r="F85" i="10"/>
  <c r="K84" i="10"/>
  <c r="J84" i="10"/>
  <c r="J83" i="10" s="1"/>
  <c r="H84" i="10"/>
  <c r="H83" i="10" s="1"/>
  <c r="H146" i="10" s="1"/>
  <c r="G84" i="10"/>
  <c r="E84" i="10"/>
  <c r="D84" i="10"/>
  <c r="K83" i="10"/>
  <c r="N80" i="10"/>
  <c r="M80" i="10"/>
  <c r="L80" i="10"/>
  <c r="I80" i="10"/>
  <c r="F80" i="10"/>
  <c r="N79" i="10"/>
  <c r="M79" i="10"/>
  <c r="L79" i="10"/>
  <c r="I79" i="10"/>
  <c r="F79" i="10"/>
  <c r="N78" i="10"/>
  <c r="M78" i="10"/>
  <c r="L78" i="10"/>
  <c r="I78" i="10"/>
  <c r="F78" i="10"/>
  <c r="N77" i="10"/>
  <c r="M77" i="10"/>
  <c r="L77" i="10"/>
  <c r="I77" i="10"/>
  <c r="F77" i="10"/>
  <c r="N76" i="10"/>
  <c r="M76" i="10"/>
  <c r="L76" i="10"/>
  <c r="I76" i="10"/>
  <c r="F76" i="10"/>
  <c r="N75" i="10"/>
  <c r="M75" i="10"/>
  <c r="L75" i="10"/>
  <c r="I75" i="10"/>
  <c r="F75" i="10"/>
  <c r="N74" i="10"/>
  <c r="M74" i="10"/>
  <c r="L74" i="10"/>
  <c r="I74" i="10"/>
  <c r="F74" i="10"/>
  <c r="N73" i="10"/>
  <c r="M73" i="10"/>
  <c r="L73" i="10"/>
  <c r="I73" i="10"/>
  <c r="F73" i="10"/>
  <c r="N72" i="10"/>
  <c r="M72" i="10"/>
  <c r="L72" i="10"/>
  <c r="I72" i="10"/>
  <c r="F72" i="10"/>
  <c r="N71" i="10"/>
  <c r="M71" i="10"/>
  <c r="L71" i="10"/>
  <c r="I71" i="10"/>
  <c r="F71" i="10"/>
  <c r="N70" i="10"/>
  <c r="M70" i="10"/>
  <c r="L70" i="10"/>
  <c r="I70" i="10"/>
  <c r="F70" i="10"/>
  <c r="K69" i="10"/>
  <c r="J69" i="10"/>
  <c r="J81" i="10" s="1"/>
  <c r="H69" i="10"/>
  <c r="H81" i="10" s="1"/>
  <c r="G69" i="10"/>
  <c r="G81" i="10" s="1"/>
  <c r="E69" i="10"/>
  <c r="E81" i="10" s="1"/>
  <c r="D69" i="10"/>
  <c r="D81" i="10" s="1"/>
  <c r="N66" i="10"/>
  <c r="M66" i="10"/>
  <c r="L66" i="10"/>
  <c r="I66" i="10"/>
  <c r="F66" i="10"/>
  <c r="N65" i="10"/>
  <c r="M65" i="10"/>
  <c r="L65" i="10"/>
  <c r="I65" i="10"/>
  <c r="F65" i="10"/>
  <c r="N64" i="10"/>
  <c r="M64" i="10"/>
  <c r="L64" i="10"/>
  <c r="I64" i="10"/>
  <c r="F64" i="10"/>
  <c r="N63" i="10"/>
  <c r="M63" i="10"/>
  <c r="L63" i="10"/>
  <c r="I63" i="10"/>
  <c r="F63" i="10"/>
  <c r="N62" i="10"/>
  <c r="M62" i="10"/>
  <c r="L62" i="10"/>
  <c r="I62" i="10"/>
  <c r="F62" i="10"/>
  <c r="N61" i="10"/>
  <c r="M61" i="10"/>
  <c r="L61" i="10"/>
  <c r="I61" i="10"/>
  <c r="F61" i="10"/>
  <c r="N60" i="10"/>
  <c r="M60" i="10"/>
  <c r="L60" i="10"/>
  <c r="I60" i="10"/>
  <c r="F60" i="10"/>
  <c r="N59" i="10"/>
  <c r="M59" i="10"/>
  <c r="L59" i="10"/>
  <c r="I59" i="10"/>
  <c r="F59" i="10"/>
  <c r="K58" i="10"/>
  <c r="N58" i="10" s="1"/>
  <c r="J58" i="10"/>
  <c r="H58" i="10"/>
  <c r="I58" i="10" s="1"/>
  <c r="G58" i="10"/>
  <c r="E58" i="10"/>
  <c r="D58" i="10"/>
  <c r="F58" i="10" s="1"/>
  <c r="N57" i="10"/>
  <c r="M57" i="10"/>
  <c r="L57" i="10"/>
  <c r="I57" i="10"/>
  <c r="F57" i="10"/>
  <c r="N56" i="10"/>
  <c r="M56" i="10"/>
  <c r="L56" i="10"/>
  <c r="I56" i="10"/>
  <c r="F56" i="10"/>
  <c r="N55" i="10"/>
  <c r="M55" i="10"/>
  <c r="L55" i="10"/>
  <c r="I55" i="10"/>
  <c r="F55" i="10"/>
  <c r="N54" i="10"/>
  <c r="M54" i="10"/>
  <c r="L54" i="10"/>
  <c r="I54" i="10"/>
  <c r="F54" i="10"/>
  <c r="N53" i="10"/>
  <c r="M53" i="10"/>
  <c r="L53" i="10"/>
  <c r="I53" i="10"/>
  <c r="F53" i="10"/>
  <c r="N52" i="10"/>
  <c r="M52" i="10"/>
  <c r="L52" i="10"/>
  <c r="I52" i="10"/>
  <c r="F52" i="10"/>
  <c r="N51" i="10"/>
  <c r="M51" i="10"/>
  <c r="L51" i="10"/>
  <c r="I51" i="10"/>
  <c r="F51" i="10"/>
  <c r="N50" i="10"/>
  <c r="M50" i="10"/>
  <c r="L50" i="10"/>
  <c r="I50" i="10"/>
  <c r="F50" i="10"/>
  <c r="N49" i="10"/>
  <c r="K49" i="10"/>
  <c r="J49" i="10"/>
  <c r="H49" i="10"/>
  <c r="G49" i="10"/>
  <c r="I49" i="10" s="1"/>
  <c r="E49" i="10"/>
  <c r="F49" i="10" s="1"/>
  <c r="D49" i="10"/>
  <c r="N48" i="10"/>
  <c r="M48" i="10"/>
  <c r="L48" i="10"/>
  <c r="I48" i="10"/>
  <c r="F48" i="10"/>
  <c r="N47" i="10"/>
  <c r="M47" i="10"/>
  <c r="L47" i="10"/>
  <c r="I47" i="10"/>
  <c r="F47" i="10"/>
  <c r="N46" i="10"/>
  <c r="M46" i="10"/>
  <c r="L46" i="10"/>
  <c r="I46" i="10"/>
  <c r="F46" i="10"/>
  <c r="N45" i="10"/>
  <c r="M45" i="10"/>
  <c r="L45" i="10"/>
  <c r="I45" i="10"/>
  <c r="F45" i="10"/>
  <c r="N44" i="10"/>
  <c r="M44" i="10"/>
  <c r="L44" i="10"/>
  <c r="I44" i="10"/>
  <c r="F44" i="10"/>
  <c r="N43" i="10"/>
  <c r="M43" i="10"/>
  <c r="L43" i="10"/>
  <c r="I43" i="10"/>
  <c r="F43" i="10"/>
  <c r="N42" i="10"/>
  <c r="M42" i="10"/>
  <c r="L42" i="10"/>
  <c r="I42" i="10"/>
  <c r="F42" i="10"/>
  <c r="K41" i="10"/>
  <c r="N41" i="10" s="1"/>
  <c r="J41" i="10"/>
  <c r="J40" i="10" s="1"/>
  <c r="H41" i="10"/>
  <c r="I41" i="10" s="1"/>
  <c r="G41" i="10"/>
  <c r="G40" i="10" s="1"/>
  <c r="E41" i="10"/>
  <c r="E40" i="10" s="1"/>
  <c r="D41" i="10"/>
  <c r="H40" i="10"/>
  <c r="N39" i="10"/>
  <c r="M39" i="10"/>
  <c r="L39" i="10"/>
  <c r="I39" i="10"/>
  <c r="F39" i="10"/>
  <c r="N38" i="10"/>
  <c r="M38" i="10"/>
  <c r="L38" i="10"/>
  <c r="I38" i="10"/>
  <c r="F38" i="10"/>
  <c r="N37" i="10"/>
  <c r="M37" i="10"/>
  <c r="L37" i="10"/>
  <c r="I37" i="10"/>
  <c r="F37" i="10"/>
  <c r="K36" i="10"/>
  <c r="N36" i="10" s="1"/>
  <c r="J36" i="10"/>
  <c r="M36" i="10" s="1"/>
  <c r="I36" i="10"/>
  <c r="H36" i="10"/>
  <c r="G36" i="10"/>
  <c r="E36" i="10"/>
  <c r="F36" i="10" s="1"/>
  <c r="D36" i="10"/>
  <c r="N35" i="10"/>
  <c r="M35" i="10"/>
  <c r="L35" i="10"/>
  <c r="I35" i="10"/>
  <c r="F35" i="10"/>
  <c r="N34" i="10"/>
  <c r="M34" i="10"/>
  <c r="L34" i="10"/>
  <c r="I34" i="10"/>
  <c r="F34" i="10"/>
  <c r="N33" i="10"/>
  <c r="M33" i="10"/>
  <c r="L33" i="10"/>
  <c r="I33" i="10"/>
  <c r="F33" i="10"/>
  <c r="N32" i="10"/>
  <c r="M32" i="10"/>
  <c r="L32" i="10"/>
  <c r="I32" i="10"/>
  <c r="F32" i="10"/>
  <c r="N31" i="10"/>
  <c r="M31" i="10"/>
  <c r="L31" i="10"/>
  <c r="I31" i="10"/>
  <c r="F31" i="10"/>
  <c r="M30" i="10"/>
  <c r="K30" i="10"/>
  <c r="L30" i="10" s="1"/>
  <c r="J30" i="10"/>
  <c r="H30" i="10"/>
  <c r="I30" i="10" s="1"/>
  <c r="G30" i="10"/>
  <c r="E30" i="10"/>
  <c r="F30" i="10" s="1"/>
  <c r="D30" i="10"/>
  <c r="N29" i="10"/>
  <c r="M29" i="10"/>
  <c r="L29" i="10"/>
  <c r="I29" i="10"/>
  <c r="F29" i="10"/>
  <c r="N28" i="10"/>
  <c r="M28" i="10"/>
  <c r="L28" i="10"/>
  <c r="I28" i="10"/>
  <c r="F28" i="10"/>
  <c r="N27" i="10"/>
  <c r="M27" i="10"/>
  <c r="L27" i="10"/>
  <c r="I27" i="10"/>
  <c r="F27" i="10"/>
  <c r="K26" i="10"/>
  <c r="J26" i="10"/>
  <c r="H26" i="10"/>
  <c r="H21" i="10" s="1"/>
  <c r="G26" i="10"/>
  <c r="G21" i="10" s="1"/>
  <c r="E26" i="10"/>
  <c r="D26" i="10"/>
  <c r="N25" i="10"/>
  <c r="M25" i="10"/>
  <c r="L25" i="10"/>
  <c r="I25" i="10"/>
  <c r="F25" i="10"/>
  <c r="N24" i="10"/>
  <c r="M24" i="10"/>
  <c r="L24" i="10"/>
  <c r="I24" i="10"/>
  <c r="F24" i="10"/>
  <c r="N23" i="10"/>
  <c r="M23" i="10"/>
  <c r="L23" i="10"/>
  <c r="I23" i="10"/>
  <c r="F23" i="10"/>
  <c r="K22" i="10"/>
  <c r="J22" i="10"/>
  <c r="I22" i="10"/>
  <c r="H22" i="10"/>
  <c r="G22" i="10"/>
  <c r="E22" i="10"/>
  <c r="D22" i="10"/>
  <c r="N20" i="10"/>
  <c r="M20" i="10"/>
  <c r="L20" i="10"/>
  <c r="I20" i="10"/>
  <c r="F20" i="10"/>
  <c r="N19" i="10"/>
  <c r="M19" i="10"/>
  <c r="L19" i="10"/>
  <c r="I19" i="10"/>
  <c r="F19" i="10"/>
  <c r="N18" i="10"/>
  <c r="M18" i="10"/>
  <c r="L18" i="10"/>
  <c r="I18" i="10"/>
  <c r="F18" i="10"/>
  <c r="N17" i="10"/>
  <c r="M17" i="10"/>
  <c r="L17" i="10"/>
  <c r="I17" i="10"/>
  <c r="F17" i="10"/>
  <c r="K16" i="10"/>
  <c r="J16" i="10"/>
  <c r="H16" i="10"/>
  <c r="G16" i="10"/>
  <c r="E16" i="10"/>
  <c r="D16" i="10"/>
  <c r="N15" i="10"/>
  <c r="M15" i="10"/>
  <c r="L15" i="10"/>
  <c r="I15" i="10"/>
  <c r="F15" i="10"/>
  <c r="N14" i="10"/>
  <c r="M14" i="10"/>
  <c r="L14" i="10"/>
  <c r="I14" i="10"/>
  <c r="F14" i="10"/>
  <c r="K13" i="10"/>
  <c r="J13" i="10"/>
  <c r="H13" i="10"/>
  <c r="G13" i="10"/>
  <c r="E13" i="10"/>
  <c r="D13" i="10"/>
  <c r="N12" i="10"/>
  <c r="M12" i="10"/>
  <c r="L12" i="10"/>
  <c r="I12" i="10"/>
  <c r="F12" i="10"/>
  <c r="N11" i="10"/>
  <c r="M11" i="10"/>
  <c r="L11" i="10"/>
  <c r="I11" i="10"/>
  <c r="F11" i="10"/>
  <c r="N10" i="10"/>
  <c r="M10" i="10"/>
  <c r="L10" i="10"/>
  <c r="I10" i="10"/>
  <c r="F10" i="10"/>
  <c r="K9" i="10"/>
  <c r="J9" i="10"/>
  <c r="H9" i="10"/>
  <c r="I9" i="10" s="1"/>
  <c r="G9" i="10"/>
  <c r="E9" i="10"/>
  <c r="D9" i="10"/>
  <c r="N8" i="10"/>
  <c r="M8" i="10"/>
  <c r="L8" i="10"/>
  <c r="I8" i="10"/>
  <c r="F8" i="10"/>
  <c r="N7" i="10"/>
  <c r="M7" i="10"/>
  <c r="L7" i="10"/>
  <c r="I7" i="10"/>
  <c r="F7" i="10"/>
  <c r="K6" i="10"/>
  <c r="J6" i="10"/>
  <c r="H6" i="10"/>
  <c r="I6" i="10" s="1"/>
  <c r="G6" i="10"/>
  <c r="E6" i="10"/>
  <c r="D6" i="10"/>
  <c r="K189" i="9"/>
  <c r="N188" i="9"/>
  <c r="M188" i="9"/>
  <c r="L188" i="9"/>
  <c r="I188" i="9"/>
  <c r="F188" i="9"/>
  <c r="N187" i="9"/>
  <c r="M187" i="9"/>
  <c r="L187" i="9"/>
  <c r="I187" i="9"/>
  <c r="F187" i="9"/>
  <c r="N186" i="9"/>
  <c r="M186" i="9"/>
  <c r="L186" i="9"/>
  <c r="I186" i="9"/>
  <c r="F186" i="9"/>
  <c r="N185" i="9"/>
  <c r="M185" i="9"/>
  <c r="L185" i="9"/>
  <c r="I185" i="9"/>
  <c r="F185" i="9"/>
  <c r="N184" i="9"/>
  <c r="M184" i="9"/>
  <c r="N183" i="9"/>
  <c r="M183" i="9"/>
  <c r="K182" i="9"/>
  <c r="J182" i="9"/>
  <c r="H182" i="9"/>
  <c r="G182" i="9"/>
  <c r="E182" i="9"/>
  <c r="D182" i="9"/>
  <c r="N181" i="9"/>
  <c r="M181" i="9"/>
  <c r="N180" i="9"/>
  <c r="M180" i="9"/>
  <c r="N179" i="9"/>
  <c r="M179" i="9"/>
  <c r="N178" i="9"/>
  <c r="M178" i="9"/>
  <c r="N177" i="9"/>
  <c r="M177" i="9"/>
  <c r="N176" i="9"/>
  <c r="M176" i="9"/>
  <c r="N175" i="9"/>
  <c r="M175" i="9"/>
  <c r="K174" i="9"/>
  <c r="J174" i="9"/>
  <c r="J189" i="9" s="1"/>
  <c r="H174" i="9"/>
  <c r="I174" i="9" s="1"/>
  <c r="G174" i="9"/>
  <c r="G189" i="9" s="1"/>
  <c r="E174" i="9"/>
  <c r="D174" i="9"/>
  <c r="N171" i="9"/>
  <c r="M171" i="9"/>
  <c r="L171" i="9"/>
  <c r="I171" i="9"/>
  <c r="F171" i="9"/>
  <c r="K170" i="9"/>
  <c r="J170" i="9"/>
  <c r="H170" i="9"/>
  <c r="G170" i="9"/>
  <c r="E170" i="9"/>
  <c r="F170" i="9" s="1"/>
  <c r="D170" i="9"/>
  <c r="N169" i="9"/>
  <c r="M169" i="9"/>
  <c r="L169" i="9"/>
  <c r="I169" i="9"/>
  <c r="F169" i="9"/>
  <c r="N168" i="9"/>
  <c r="L168" i="9"/>
  <c r="I168" i="9"/>
  <c r="F168" i="9"/>
  <c r="K167" i="9"/>
  <c r="J167" i="9"/>
  <c r="J166" i="9" s="1"/>
  <c r="H167" i="9"/>
  <c r="H166" i="9" s="1"/>
  <c r="G167" i="9"/>
  <c r="G166" i="9" s="1"/>
  <c r="E167" i="9"/>
  <c r="E166" i="9" s="1"/>
  <c r="D167" i="9"/>
  <c r="D166" i="9" s="1"/>
  <c r="N165" i="9"/>
  <c r="M165" i="9"/>
  <c r="F165" i="9"/>
  <c r="N164" i="9"/>
  <c r="M164" i="9"/>
  <c r="L164" i="9"/>
  <c r="I164" i="9"/>
  <c r="F164" i="9"/>
  <c r="K163" i="9"/>
  <c r="J163" i="9"/>
  <c r="H163" i="9"/>
  <c r="G163" i="9"/>
  <c r="E163" i="9"/>
  <c r="D163" i="9"/>
  <c r="N162" i="9"/>
  <c r="M162" i="9"/>
  <c r="L162" i="9"/>
  <c r="I162" i="9"/>
  <c r="F162" i="9"/>
  <c r="N161" i="9"/>
  <c r="M161" i="9"/>
  <c r="L161" i="9"/>
  <c r="I161" i="9"/>
  <c r="F161" i="9"/>
  <c r="K160" i="9"/>
  <c r="J160" i="9"/>
  <c r="H160" i="9"/>
  <c r="G160" i="9"/>
  <c r="E160" i="9"/>
  <c r="D160" i="9"/>
  <c r="N159" i="9"/>
  <c r="M159" i="9"/>
  <c r="L159" i="9"/>
  <c r="I159" i="9"/>
  <c r="F159" i="9"/>
  <c r="N158" i="9"/>
  <c r="M158" i="9"/>
  <c r="L158" i="9"/>
  <c r="I158" i="9"/>
  <c r="F158" i="9"/>
  <c r="N157" i="9"/>
  <c r="M157" i="9"/>
  <c r="L157" i="9"/>
  <c r="I157" i="9"/>
  <c r="F157" i="9"/>
  <c r="N156" i="9"/>
  <c r="M156" i="9"/>
  <c r="L156" i="9"/>
  <c r="I156" i="9"/>
  <c r="F156" i="9"/>
  <c r="K155" i="9"/>
  <c r="L155" i="9" s="1"/>
  <c r="J155" i="9"/>
  <c r="H155" i="9"/>
  <c r="G155" i="9"/>
  <c r="E155" i="9"/>
  <c r="D155" i="9"/>
  <c r="N154" i="9"/>
  <c r="M154" i="9"/>
  <c r="L154" i="9"/>
  <c r="I154" i="9"/>
  <c r="F154" i="9"/>
  <c r="N153" i="9"/>
  <c r="M153" i="9"/>
  <c r="L153" i="9"/>
  <c r="I153" i="9"/>
  <c r="F153" i="9"/>
  <c r="N152" i="9"/>
  <c r="M152" i="9"/>
  <c r="L152" i="9"/>
  <c r="I152" i="9"/>
  <c r="F152" i="9"/>
  <c r="N151" i="9"/>
  <c r="M151" i="9"/>
  <c r="L151" i="9"/>
  <c r="I151" i="9"/>
  <c r="F151" i="9"/>
  <c r="K150" i="9"/>
  <c r="J150" i="9"/>
  <c r="H150" i="9"/>
  <c r="I150" i="9" s="1"/>
  <c r="G150" i="9"/>
  <c r="E150" i="9"/>
  <c r="D150" i="9"/>
  <c r="N145" i="9"/>
  <c r="M145" i="9"/>
  <c r="L145" i="9"/>
  <c r="I145" i="9"/>
  <c r="F145" i="9"/>
  <c r="N144" i="9"/>
  <c r="M144" i="9"/>
  <c r="L144" i="9"/>
  <c r="I144" i="9"/>
  <c r="F144" i="9"/>
  <c r="N143" i="9"/>
  <c r="M143" i="9"/>
  <c r="L143" i="9"/>
  <c r="I143" i="9"/>
  <c r="F143" i="9"/>
  <c r="K142" i="9"/>
  <c r="L142" i="9" s="1"/>
  <c r="J142" i="9"/>
  <c r="I142" i="9"/>
  <c r="H142" i="9"/>
  <c r="G142" i="9"/>
  <c r="E142" i="9"/>
  <c r="N142" i="9" s="1"/>
  <c r="D142" i="9"/>
  <c r="N141" i="9"/>
  <c r="M141" i="9"/>
  <c r="L141" i="9"/>
  <c r="I141" i="9"/>
  <c r="F141" i="9"/>
  <c r="N140" i="9"/>
  <c r="M140" i="9"/>
  <c r="L140" i="9"/>
  <c r="I140" i="9"/>
  <c r="F140" i="9"/>
  <c r="N139" i="9"/>
  <c r="M139" i="9"/>
  <c r="L139" i="9"/>
  <c r="I139" i="9"/>
  <c r="F139" i="9"/>
  <c r="N138" i="9"/>
  <c r="M138" i="9"/>
  <c r="L138" i="9"/>
  <c r="I138" i="9"/>
  <c r="F138" i="9"/>
  <c r="N137" i="9"/>
  <c r="M137" i="9"/>
  <c r="L137" i="9"/>
  <c r="I137" i="9"/>
  <c r="F137" i="9"/>
  <c r="N136" i="9"/>
  <c r="M136" i="9"/>
  <c r="L136" i="9"/>
  <c r="I136" i="9"/>
  <c r="F136" i="9"/>
  <c r="N135" i="9"/>
  <c r="M135" i="9"/>
  <c r="L135" i="9"/>
  <c r="I135" i="9"/>
  <c r="F135" i="9"/>
  <c r="L134" i="9"/>
  <c r="K134" i="9"/>
  <c r="J134" i="9"/>
  <c r="H134" i="9"/>
  <c r="G134" i="9"/>
  <c r="E134" i="9"/>
  <c r="D134" i="9"/>
  <c r="N133" i="9"/>
  <c r="M133" i="9"/>
  <c r="L133" i="9"/>
  <c r="I133" i="9"/>
  <c r="F133" i="9"/>
  <c r="N132" i="9"/>
  <c r="M132" i="9"/>
  <c r="L132" i="9"/>
  <c r="I132" i="9"/>
  <c r="F132" i="9"/>
  <c r="N131" i="9"/>
  <c r="M131" i="9"/>
  <c r="L131" i="9"/>
  <c r="I131" i="9"/>
  <c r="F131" i="9"/>
  <c r="N130" i="9"/>
  <c r="M130" i="9"/>
  <c r="L130" i="9"/>
  <c r="I130" i="9"/>
  <c r="F130" i="9"/>
  <c r="N129" i="9"/>
  <c r="M129" i="9"/>
  <c r="L129" i="9"/>
  <c r="I129" i="9"/>
  <c r="F129" i="9"/>
  <c r="N128" i="9"/>
  <c r="M128" i="9"/>
  <c r="L128" i="9"/>
  <c r="I128" i="9"/>
  <c r="F128" i="9"/>
  <c r="N127" i="9"/>
  <c r="M127" i="9"/>
  <c r="L127" i="9"/>
  <c r="I127" i="9"/>
  <c r="F127" i="9"/>
  <c r="N126" i="9"/>
  <c r="M126" i="9"/>
  <c r="L126" i="9"/>
  <c r="I126" i="9"/>
  <c r="F126" i="9"/>
  <c r="K125" i="9"/>
  <c r="J125" i="9"/>
  <c r="H125" i="9"/>
  <c r="G125" i="9"/>
  <c r="E125" i="9"/>
  <c r="D125" i="9"/>
  <c r="N124" i="9"/>
  <c r="M124" i="9"/>
  <c r="L124" i="9"/>
  <c r="I124" i="9"/>
  <c r="F124" i="9"/>
  <c r="N123" i="9"/>
  <c r="M123" i="9"/>
  <c r="L123" i="9"/>
  <c r="I123" i="9"/>
  <c r="F123" i="9"/>
  <c r="N122" i="9"/>
  <c r="M122" i="9"/>
  <c r="L122" i="9"/>
  <c r="I122" i="9"/>
  <c r="F122" i="9"/>
  <c r="N121" i="9"/>
  <c r="M121" i="9"/>
  <c r="L121" i="9"/>
  <c r="I121" i="9"/>
  <c r="F121" i="9"/>
  <c r="N120" i="9"/>
  <c r="M120" i="9"/>
  <c r="L120" i="9"/>
  <c r="I120" i="9"/>
  <c r="F120" i="9"/>
  <c r="N119" i="9"/>
  <c r="M119" i="9"/>
  <c r="L119" i="9"/>
  <c r="I119" i="9"/>
  <c r="F119" i="9"/>
  <c r="N118" i="9"/>
  <c r="M118" i="9"/>
  <c r="L118" i="9"/>
  <c r="I118" i="9"/>
  <c r="F118" i="9"/>
  <c r="K117" i="9"/>
  <c r="J117" i="9"/>
  <c r="H117" i="9"/>
  <c r="G117" i="9"/>
  <c r="E117" i="9"/>
  <c r="D117" i="9"/>
  <c r="M117" i="9" s="1"/>
  <c r="N116" i="9"/>
  <c r="M116" i="9"/>
  <c r="L116" i="9"/>
  <c r="I116" i="9"/>
  <c r="F116" i="9"/>
  <c r="N115" i="9"/>
  <c r="M115" i="9"/>
  <c r="L115" i="9"/>
  <c r="I115" i="9"/>
  <c r="F115" i="9"/>
  <c r="N114" i="9"/>
  <c r="M114" i="9"/>
  <c r="L114" i="9"/>
  <c r="I114" i="9"/>
  <c r="F114" i="9"/>
  <c r="N113" i="9"/>
  <c r="M113" i="9"/>
  <c r="L113" i="9"/>
  <c r="I113" i="9"/>
  <c r="F113" i="9"/>
  <c r="N112" i="9"/>
  <c r="M112" i="9"/>
  <c r="L112" i="9"/>
  <c r="I112" i="9"/>
  <c r="F112" i="9"/>
  <c r="N111" i="9"/>
  <c r="M111" i="9"/>
  <c r="L111" i="9"/>
  <c r="I111" i="9"/>
  <c r="F111" i="9"/>
  <c r="N110" i="9"/>
  <c r="M110" i="9"/>
  <c r="L110" i="9"/>
  <c r="I110" i="9"/>
  <c r="F110" i="9"/>
  <c r="N109" i="9"/>
  <c r="M109" i="9"/>
  <c r="L109" i="9"/>
  <c r="I109" i="9"/>
  <c r="F109" i="9"/>
  <c r="K108" i="9"/>
  <c r="J108" i="9"/>
  <c r="H108" i="9"/>
  <c r="I108" i="9" s="1"/>
  <c r="G108" i="9"/>
  <c r="E108" i="9"/>
  <c r="F108" i="9" s="1"/>
  <c r="D108" i="9"/>
  <c r="N107" i="9"/>
  <c r="M107" i="9"/>
  <c r="L107" i="9"/>
  <c r="I107" i="9"/>
  <c r="F107" i="9"/>
  <c r="N106" i="9"/>
  <c r="M106" i="9"/>
  <c r="L106" i="9"/>
  <c r="I106" i="9"/>
  <c r="F106" i="9"/>
  <c r="N105" i="9"/>
  <c r="M105" i="9"/>
  <c r="L105" i="9"/>
  <c r="I105" i="9"/>
  <c r="F105" i="9"/>
  <c r="N104" i="9"/>
  <c r="M104" i="9"/>
  <c r="L104" i="9"/>
  <c r="I104" i="9"/>
  <c r="F104" i="9"/>
  <c r="N103" i="9"/>
  <c r="M103" i="9"/>
  <c r="L103" i="9"/>
  <c r="I103" i="9"/>
  <c r="F103" i="9"/>
  <c r="N102" i="9"/>
  <c r="M102" i="9"/>
  <c r="L102" i="9"/>
  <c r="I102" i="9"/>
  <c r="F102" i="9"/>
  <c r="N101" i="9"/>
  <c r="M101" i="9"/>
  <c r="L101" i="9"/>
  <c r="I101" i="9"/>
  <c r="F101" i="9"/>
  <c r="L100" i="9"/>
  <c r="K100" i="9"/>
  <c r="J100" i="9"/>
  <c r="H100" i="9"/>
  <c r="I100" i="9" s="1"/>
  <c r="G100" i="9"/>
  <c r="E100" i="9"/>
  <c r="N100" i="9" s="1"/>
  <c r="D100" i="9"/>
  <c r="N99" i="9"/>
  <c r="M99" i="9"/>
  <c r="L99" i="9"/>
  <c r="I99" i="9"/>
  <c r="F99" i="9"/>
  <c r="N98" i="9"/>
  <c r="M98" i="9"/>
  <c r="L98" i="9"/>
  <c r="I98" i="9"/>
  <c r="F98" i="9"/>
  <c r="N97" i="9"/>
  <c r="M97" i="9"/>
  <c r="L97" i="9"/>
  <c r="I97" i="9"/>
  <c r="F97" i="9"/>
  <c r="N96" i="9"/>
  <c r="M96" i="9"/>
  <c r="L96" i="9"/>
  <c r="I96" i="9"/>
  <c r="F96" i="9"/>
  <c r="N95" i="9"/>
  <c r="M95" i="9"/>
  <c r="L95" i="9"/>
  <c r="I95" i="9"/>
  <c r="F95" i="9"/>
  <c r="N94" i="9"/>
  <c r="M94" i="9"/>
  <c r="L94" i="9"/>
  <c r="I94" i="9"/>
  <c r="F94" i="9"/>
  <c r="N93" i="9"/>
  <c r="M93" i="9"/>
  <c r="L93" i="9"/>
  <c r="I93" i="9"/>
  <c r="F93" i="9"/>
  <c r="K92" i="9"/>
  <c r="K83" i="9" s="1"/>
  <c r="J92" i="9"/>
  <c r="H92" i="9"/>
  <c r="I92" i="9" s="1"/>
  <c r="G92" i="9"/>
  <c r="E92" i="9"/>
  <c r="D92" i="9"/>
  <c r="N91" i="9"/>
  <c r="M91" i="9"/>
  <c r="L91" i="9"/>
  <c r="I91" i="9"/>
  <c r="F91" i="9"/>
  <c r="N90" i="9"/>
  <c r="M90" i="9"/>
  <c r="L90" i="9"/>
  <c r="I90" i="9"/>
  <c r="F90" i="9"/>
  <c r="N89" i="9"/>
  <c r="M89" i="9"/>
  <c r="L89" i="9"/>
  <c r="I89" i="9"/>
  <c r="F89" i="9"/>
  <c r="N88" i="9"/>
  <c r="M88" i="9"/>
  <c r="L88" i="9"/>
  <c r="I88" i="9"/>
  <c r="F88" i="9"/>
  <c r="N87" i="9"/>
  <c r="M87" i="9"/>
  <c r="L87" i="9"/>
  <c r="I87" i="9"/>
  <c r="F87" i="9"/>
  <c r="N86" i="9"/>
  <c r="M86" i="9"/>
  <c r="L86" i="9"/>
  <c r="I86" i="9"/>
  <c r="F86" i="9"/>
  <c r="N85" i="9"/>
  <c r="M85" i="9"/>
  <c r="L85" i="9"/>
  <c r="I85" i="9"/>
  <c r="F85" i="9"/>
  <c r="K84" i="9"/>
  <c r="J84" i="9"/>
  <c r="H84" i="9"/>
  <c r="G84" i="9"/>
  <c r="G83" i="9" s="1"/>
  <c r="E84" i="9"/>
  <c r="N84" i="9" s="1"/>
  <c r="D84" i="9"/>
  <c r="H83" i="9"/>
  <c r="H146" i="9" s="1"/>
  <c r="N80" i="9"/>
  <c r="M80" i="9"/>
  <c r="L80" i="9"/>
  <c r="I80" i="9"/>
  <c r="F80" i="9"/>
  <c r="N79" i="9"/>
  <c r="M79" i="9"/>
  <c r="L79" i="9"/>
  <c r="I79" i="9"/>
  <c r="F79" i="9"/>
  <c r="N78" i="9"/>
  <c r="M78" i="9"/>
  <c r="L78" i="9"/>
  <c r="I78" i="9"/>
  <c r="F78" i="9"/>
  <c r="N77" i="9"/>
  <c r="M77" i="9"/>
  <c r="L77" i="9"/>
  <c r="I77" i="9"/>
  <c r="F77" i="9"/>
  <c r="N76" i="9"/>
  <c r="M76" i="9"/>
  <c r="L76" i="9"/>
  <c r="I76" i="9"/>
  <c r="F76" i="9"/>
  <c r="N75" i="9"/>
  <c r="M75" i="9"/>
  <c r="L75" i="9"/>
  <c r="I75" i="9"/>
  <c r="F75" i="9"/>
  <c r="N74" i="9"/>
  <c r="M74" i="9"/>
  <c r="L74" i="9"/>
  <c r="I74" i="9"/>
  <c r="F74" i="9"/>
  <c r="N73" i="9"/>
  <c r="M73" i="9"/>
  <c r="L73" i="9"/>
  <c r="I73" i="9"/>
  <c r="F73" i="9"/>
  <c r="N72" i="9"/>
  <c r="M72" i="9"/>
  <c r="L72" i="9"/>
  <c r="I72" i="9"/>
  <c r="F72" i="9"/>
  <c r="N71" i="9"/>
  <c r="M71" i="9"/>
  <c r="L71" i="9"/>
  <c r="I71" i="9"/>
  <c r="F71" i="9"/>
  <c r="N70" i="9"/>
  <c r="M70" i="9"/>
  <c r="L70" i="9"/>
  <c r="I70" i="9"/>
  <c r="F70" i="9"/>
  <c r="K69" i="9"/>
  <c r="K81" i="9" s="1"/>
  <c r="J69" i="9"/>
  <c r="H69" i="9"/>
  <c r="G69" i="9"/>
  <c r="G81" i="9" s="1"/>
  <c r="E69" i="9"/>
  <c r="E81" i="9" s="1"/>
  <c r="D69" i="9"/>
  <c r="D81" i="9" s="1"/>
  <c r="N66" i="9"/>
  <c r="M66" i="9"/>
  <c r="L66" i="9"/>
  <c r="I66" i="9"/>
  <c r="F66" i="9"/>
  <c r="N65" i="9"/>
  <c r="M65" i="9"/>
  <c r="L65" i="9"/>
  <c r="I65" i="9"/>
  <c r="F65" i="9"/>
  <c r="N64" i="9"/>
  <c r="M64" i="9"/>
  <c r="L64" i="9"/>
  <c r="I64" i="9"/>
  <c r="F64" i="9"/>
  <c r="N63" i="9"/>
  <c r="M63" i="9"/>
  <c r="L63" i="9"/>
  <c r="I63" i="9"/>
  <c r="F63" i="9"/>
  <c r="N62" i="9"/>
  <c r="M62" i="9"/>
  <c r="L62" i="9"/>
  <c r="I62" i="9"/>
  <c r="F62" i="9"/>
  <c r="N61" i="9"/>
  <c r="M61" i="9"/>
  <c r="L61" i="9"/>
  <c r="I61" i="9"/>
  <c r="F61" i="9"/>
  <c r="N60" i="9"/>
  <c r="M60" i="9"/>
  <c r="L60" i="9"/>
  <c r="I60" i="9"/>
  <c r="F60" i="9"/>
  <c r="N59" i="9"/>
  <c r="M59" i="9"/>
  <c r="L59" i="9"/>
  <c r="I59" i="9"/>
  <c r="F59" i="9"/>
  <c r="K58" i="9"/>
  <c r="J58" i="9"/>
  <c r="M58" i="9" s="1"/>
  <c r="H58" i="9"/>
  <c r="G58" i="9"/>
  <c r="E58" i="9"/>
  <c r="F58" i="9" s="1"/>
  <c r="D58" i="9"/>
  <c r="N57" i="9"/>
  <c r="M57" i="9"/>
  <c r="L57" i="9"/>
  <c r="I57" i="9"/>
  <c r="F57" i="9"/>
  <c r="N56" i="9"/>
  <c r="M56" i="9"/>
  <c r="L56" i="9"/>
  <c r="I56" i="9"/>
  <c r="F56" i="9"/>
  <c r="N55" i="9"/>
  <c r="M55" i="9"/>
  <c r="L55" i="9"/>
  <c r="I55" i="9"/>
  <c r="F55" i="9"/>
  <c r="N54" i="9"/>
  <c r="M54" i="9"/>
  <c r="L54" i="9"/>
  <c r="I54" i="9"/>
  <c r="F54" i="9"/>
  <c r="N53" i="9"/>
  <c r="M53" i="9"/>
  <c r="L53" i="9"/>
  <c r="I53" i="9"/>
  <c r="F53" i="9"/>
  <c r="N52" i="9"/>
  <c r="M52" i="9"/>
  <c r="L52" i="9"/>
  <c r="I52" i="9"/>
  <c r="F52" i="9"/>
  <c r="N51" i="9"/>
  <c r="M51" i="9"/>
  <c r="L51" i="9"/>
  <c r="I51" i="9"/>
  <c r="F51" i="9"/>
  <c r="N50" i="9"/>
  <c r="M50" i="9"/>
  <c r="L50" i="9"/>
  <c r="I50" i="9"/>
  <c r="F50" i="9"/>
  <c r="K49" i="9"/>
  <c r="J49" i="9"/>
  <c r="M49" i="9" s="1"/>
  <c r="I49" i="9"/>
  <c r="H49" i="9"/>
  <c r="G49" i="9"/>
  <c r="E49" i="9"/>
  <c r="F49" i="9" s="1"/>
  <c r="D49" i="9"/>
  <c r="N48" i="9"/>
  <c r="M48" i="9"/>
  <c r="L48" i="9"/>
  <c r="I48" i="9"/>
  <c r="F48" i="9"/>
  <c r="N47" i="9"/>
  <c r="M47" i="9"/>
  <c r="L47" i="9"/>
  <c r="I47" i="9"/>
  <c r="F47" i="9"/>
  <c r="N46" i="9"/>
  <c r="M46" i="9"/>
  <c r="L46" i="9"/>
  <c r="I46" i="9"/>
  <c r="F46" i="9"/>
  <c r="N45" i="9"/>
  <c r="M45" i="9"/>
  <c r="L45" i="9"/>
  <c r="I45" i="9"/>
  <c r="F45" i="9"/>
  <c r="N44" i="9"/>
  <c r="M44" i="9"/>
  <c r="L44" i="9"/>
  <c r="I44" i="9"/>
  <c r="F44" i="9"/>
  <c r="N43" i="9"/>
  <c r="M43" i="9"/>
  <c r="L43" i="9"/>
  <c r="I43" i="9"/>
  <c r="F43" i="9"/>
  <c r="N42" i="9"/>
  <c r="M42" i="9"/>
  <c r="L42" i="9"/>
  <c r="I42" i="9"/>
  <c r="F42" i="9"/>
  <c r="K41" i="9"/>
  <c r="J41" i="9"/>
  <c r="I41" i="9"/>
  <c r="H41" i="9"/>
  <c r="G41" i="9"/>
  <c r="G40" i="9" s="1"/>
  <c r="E41" i="9"/>
  <c r="D41" i="9"/>
  <c r="D40" i="9" s="1"/>
  <c r="N39" i="9"/>
  <c r="M39" i="9"/>
  <c r="L39" i="9"/>
  <c r="I39" i="9"/>
  <c r="F39" i="9"/>
  <c r="N38" i="9"/>
  <c r="M38" i="9"/>
  <c r="L38" i="9"/>
  <c r="I38" i="9"/>
  <c r="F38" i="9"/>
  <c r="N37" i="9"/>
  <c r="M37" i="9"/>
  <c r="L37" i="9"/>
  <c r="I37" i="9"/>
  <c r="F37" i="9"/>
  <c r="L36" i="9"/>
  <c r="K36" i="9"/>
  <c r="N36" i="9" s="1"/>
  <c r="J36" i="9"/>
  <c r="H36" i="9"/>
  <c r="I36" i="9" s="1"/>
  <c r="G36" i="9"/>
  <c r="E36" i="9"/>
  <c r="D36" i="9"/>
  <c r="F36" i="9" s="1"/>
  <c r="N35" i="9"/>
  <c r="M35" i="9"/>
  <c r="L35" i="9"/>
  <c r="I35" i="9"/>
  <c r="F35" i="9"/>
  <c r="N34" i="9"/>
  <c r="M34" i="9"/>
  <c r="L34" i="9"/>
  <c r="I34" i="9"/>
  <c r="F34" i="9"/>
  <c r="N33" i="9"/>
  <c r="M33" i="9"/>
  <c r="L33" i="9"/>
  <c r="I33" i="9"/>
  <c r="F33" i="9"/>
  <c r="N32" i="9"/>
  <c r="M32" i="9"/>
  <c r="L32" i="9"/>
  <c r="I32" i="9"/>
  <c r="F32" i="9"/>
  <c r="N31" i="9"/>
  <c r="M31" i="9"/>
  <c r="L31" i="9"/>
  <c r="I31" i="9"/>
  <c r="F31" i="9"/>
  <c r="K30" i="9"/>
  <c r="J30" i="9"/>
  <c r="M30" i="9" s="1"/>
  <c r="H30" i="9"/>
  <c r="I30" i="9" s="1"/>
  <c r="G30" i="9"/>
  <c r="E30" i="9"/>
  <c r="F30" i="9" s="1"/>
  <c r="D30" i="9"/>
  <c r="N29" i="9"/>
  <c r="M29" i="9"/>
  <c r="L29" i="9"/>
  <c r="I29" i="9"/>
  <c r="F29" i="9"/>
  <c r="N28" i="9"/>
  <c r="M28" i="9"/>
  <c r="L28" i="9"/>
  <c r="I28" i="9"/>
  <c r="F28" i="9"/>
  <c r="N27" i="9"/>
  <c r="M27" i="9"/>
  <c r="L27" i="9"/>
  <c r="I27" i="9"/>
  <c r="F27" i="9"/>
  <c r="K26" i="9"/>
  <c r="J26" i="9"/>
  <c r="H26" i="9"/>
  <c r="G26" i="9"/>
  <c r="E26" i="9"/>
  <c r="D26" i="9"/>
  <c r="N25" i="9"/>
  <c r="M25" i="9"/>
  <c r="L25" i="9"/>
  <c r="I25" i="9"/>
  <c r="F25" i="9"/>
  <c r="N24" i="9"/>
  <c r="M24" i="9"/>
  <c r="L24" i="9"/>
  <c r="I24" i="9"/>
  <c r="F24" i="9"/>
  <c r="N23" i="9"/>
  <c r="M23" i="9"/>
  <c r="L23" i="9"/>
  <c r="I23" i="9"/>
  <c r="F23" i="9"/>
  <c r="K22" i="9"/>
  <c r="J22" i="9"/>
  <c r="H22" i="9"/>
  <c r="G22" i="9"/>
  <c r="G21" i="9" s="1"/>
  <c r="E22" i="9"/>
  <c r="D22" i="9"/>
  <c r="N20" i="9"/>
  <c r="M20" i="9"/>
  <c r="L20" i="9"/>
  <c r="I20" i="9"/>
  <c r="F20" i="9"/>
  <c r="N19" i="9"/>
  <c r="M19" i="9"/>
  <c r="L19" i="9"/>
  <c r="I19" i="9"/>
  <c r="F19" i="9"/>
  <c r="N18" i="9"/>
  <c r="M18" i="9"/>
  <c r="L18" i="9"/>
  <c r="I18" i="9"/>
  <c r="F18" i="9"/>
  <c r="N17" i="9"/>
  <c r="M17" i="9"/>
  <c r="L17" i="9"/>
  <c r="I17" i="9"/>
  <c r="F17" i="9"/>
  <c r="K16" i="9"/>
  <c r="J16" i="9"/>
  <c r="H16" i="9"/>
  <c r="I16" i="9" s="1"/>
  <c r="G16" i="9"/>
  <c r="E16" i="9"/>
  <c r="D16" i="9"/>
  <c r="N15" i="9"/>
  <c r="M15" i="9"/>
  <c r="L15" i="9"/>
  <c r="I15" i="9"/>
  <c r="F15" i="9"/>
  <c r="N14" i="9"/>
  <c r="M14" i="9"/>
  <c r="L14" i="9"/>
  <c r="I14" i="9"/>
  <c r="F14" i="9"/>
  <c r="K13" i="9"/>
  <c r="J13" i="9"/>
  <c r="H13" i="9"/>
  <c r="I13" i="9" s="1"/>
  <c r="G13" i="9"/>
  <c r="E13" i="9"/>
  <c r="D13" i="9"/>
  <c r="N12" i="9"/>
  <c r="M12" i="9"/>
  <c r="L12" i="9"/>
  <c r="I12" i="9"/>
  <c r="F12" i="9"/>
  <c r="N11" i="9"/>
  <c r="M11" i="9"/>
  <c r="L11" i="9"/>
  <c r="I11" i="9"/>
  <c r="F11" i="9"/>
  <c r="N10" i="9"/>
  <c r="M10" i="9"/>
  <c r="L10" i="9"/>
  <c r="I10" i="9"/>
  <c r="F10" i="9"/>
  <c r="K9" i="9"/>
  <c r="J9" i="9"/>
  <c r="H9" i="9"/>
  <c r="G9" i="9"/>
  <c r="E9" i="9"/>
  <c r="D9" i="9"/>
  <c r="N8" i="9"/>
  <c r="M8" i="9"/>
  <c r="L8" i="9"/>
  <c r="I8" i="9"/>
  <c r="F8" i="9"/>
  <c r="N7" i="9"/>
  <c r="M7" i="9"/>
  <c r="L7" i="9"/>
  <c r="I7" i="9"/>
  <c r="F7" i="9"/>
  <c r="K6" i="9"/>
  <c r="J6" i="9"/>
  <c r="H6" i="9"/>
  <c r="I6" i="9" s="1"/>
  <c r="G6" i="9"/>
  <c r="E6" i="9"/>
  <c r="D6" i="9"/>
  <c r="N188" i="8"/>
  <c r="M188" i="8"/>
  <c r="L188" i="8"/>
  <c r="I188" i="8"/>
  <c r="F188" i="8"/>
  <c r="N187" i="8"/>
  <c r="M187" i="8"/>
  <c r="L187" i="8"/>
  <c r="I187" i="8"/>
  <c r="F187" i="8"/>
  <c r="N186" i="8"/>
  <c r="M186" i="8"/>
  <c r="L186" i="8"/>
  <c r="I186" i="8"/>
  <c r="F186" i="8"/>
  <c r="N185" i="8"/>
  <c r="M185" i="8"/>
  <c r="L185" i="8"/>
  <c r="I185" i="8"/>
  <c r="F185" i="8"/>
  <c r="N184" i="8"/>
  <c r="M184" i="8"/>
  <c r="N183" i="8"/>
  <c r="M183" i="8"/>
  <c r="K182" i="8"/>
  <c r="J182" i="8"/>
  <c r="H182" i="8"/>
  <c r="G182" i="8"/>
  <c r="E182" i="8"/>
  <c r="D182" i="8"/>
  <c r="N181" i="8"/>
  <c r="M181" i="8"/>
  <c r="N180" i="8"/>
  <c r="M180" i="8"/>
  <c r="N179" i="8"/>
  <c r="M179" i="8"/>
  <c r="N178" i="8"/>
  <c r="M178" i="8"/>
  <c r="N177" i="8"/>
  <c r="M177" i="8"/>
  <c r="N176" i="8"/>
  <c r="M176" i="8"/>
  <c r="N175" i="8"/>
  <c r="M175" i="8"/>
  <c r="M174" i="8"/>
  <c r="K174" i="8"/>
  <c r="L174" i="8" s="1"/>
  <c r="J174" i="8"/>
  <c r="J189" i="8" s="1"/>
  <c r="H174" i="8"/>
  <c r="H189" i="8" s="1"/>
  <c r="G174" i="8"/>
  <c r="G189" i="8" s="1"/>
  <c r="E174" i="8"/>
  <c r="D174" i="8"/>
  <c r="N171" i="8"/>
  <c r="M171" i="8"/>
  <c r="L171" i="8"/>
  <c r="I171" i="8"/>
  <c r="F171" i="8"/>
  <c r="K170" i="8"/>
  <c r="J170" i="8"/>
  <c r="H170" i="8"/>
  <c r="G170" i="8"/>
  <c r="E170" i="8"/>
  <c r="D170" i="8"/>
  <c r="N169" i="8"/>
  <c r="M169" i="8"/>
  <c r="L169" i="8"/>
  <c r="I169" i="8"/>
  <c r="F169" i="8"/>
  <c r="N168" i="8"/>
  <c r="L168" i="8"/>
  <c r="I168" i="8"/>
  <c r="F168" i="8"/>
  <c r="K167" i="8"/>
  <c r="J167" i="8"/>
  <c r="J166" i="8" s="1"/>
  <c r="H167" i="8"/>
  <c r="G167" i="8"/>
  <c r="G166" i="8" s="1"/>
  <c r="E167" i="8"/>
  <c r="N167" i="8" s="1"/>
  <c r="D167" i="8"/>
  <c r="D166" i="8" s="1"/>
  <c r="H166" i="8"/>
  <c r="N165" i="8"/>
  <c r="M165" i="8"/>
  <c r="F165" i="8"/>
  <c r="N164" i="8"/>
  <c r="M164" i="8"/>
  <c r="L164" i="8"/>
  <c r="I164" i="8"/>
  <c r="F164" i="8"/>
  <c r="K163" i="8"/>
  <c r="J163" i="8"/>
  <c r="H163" i="8"/>
  <c r="I163" i="8" s="1"/>
  <c r="G163" i="8"/>
  <c r="E163" i="8"/>
  <c r="D163" i="8"/>
  <c r="M163" i="8" s="1"/>
  <c r="N162" i="8"/>
  <c r="M162" i="8"/>
  <c r="L162" i="8"/>
  <c r="I162" i="8"/>
  <c r="F162" i="8"/>
  <c r="N161" i="8"/>
  <c r="M161" i="8"/>
  <c r="L161" i="8"/>
  <c r="I161" i="8"/>
  <c r="F161" i="8"/>
  <c r="K160" i="8"/>
  <c r="J160" i="8"/>
  <c r="H160" i="8"/>
  <c r="I160" i="8" s="1"/>
  <c r="G160" i="8"/>
  <c r="E160" i="8"/>
  <c r="N160" i="8" s="1"/>
  <c r="D160" i="8"/>
  <c r="M160" i="8" s="1"/>
  <c r="N159" i="8"/>
  <c r="M159" i="8"/>
  <c r="L159" i="8"/>
  <c r="I159" i="8"/>
  <c r="F159" i="8"/>
  <c r="N158" i="8"/>
  <c r="M158" i="8"/>
  <c r="L158" i="8"/>
  <c r="I158" i="8"/>
  <c r="F158" i="8"/>
  <c r="N157" i="8"/>
  <c r="M157" i="8"/>
  <c r="L157" i="8"/>
  <c r="I157" i="8"/>
  <c r="F157" i="8"/>
  <c r="N156" i="8"/>
  <c r="M156" i="8"/>
  <c r="L156" i="8"/>
  <c r="I156" i="8"/>
  <c r="F156" i="8"/>
  <c r="K155" i="8"/>
  <c r="J155" i="8"/>
  <c r="H155" i="8"/>
  <c r="I155" i="8" s="1"/>
  <c r="G155" i="8"/>
  <c r="E155" i="8"/>
  <c r="D155" i="8"/>
  <c r="N154" i="8"/>
  <c r="M154" i="8"/>
  <c r="L154" i="8"/>
  <c r="I154" i="8"/>
  <c r="F154" i="8"/>
  <c r="N153" i="8"/>
  <c r="M153" i="8"/>
  <c r="L153" i="8"/>
  <c r="I153" i="8"/>
  <c r="F153" i="8"/>
  <c r="N152" i="8"/>
  <c r="M152" i="8"/>
  <c r="L152" i="8"/>
  <c r="I152" i="8"/>
  <c r="F152" i="8"/>
  <c r="N151" i="8"/>
  <c r="M151" i="8"/>
  <c r="L151" i="8"/>
  <c r="I151" i="8"/>
  <c r="F151" i="8"/>
  <c r="K150" i="8"/>
  <c r="L150" i="8" s="1"/>
  <c r="J150" i="8"/>
  <c r="J149" i="8" s="1"/>
  <c r="J148" i="8" s="1"/>
  <c r="H150" i="8"/>
  <c r="I150" i="8" s="1"/>
  <c r="G150" i="8"/>
  <c r="G149" i="8" s="1"/>
  <c r="G148" i="8" s="1"/>
  <c r="E150" i="8"/>
  <c r="D150" i="8"/>
  <c r="N145" i="8"/>
  <c r="M145" i="8"/>
  <c r="L145" i="8"/>
  <c r="I145" i="8"/>
  <c r="F145" i="8"/>
  <c r="N144" i="8"/>
  <c r="M144" i="8"/>
  <c r="L144" i="8"/>
  <c r="I144" i="8"/>
  <c r="F144" i="8"/>
  <c r="N143" i="8"/>
  <c r="M143" i="8"/>
  <c r="L143" i="8"/>
  <c r="I143" i="8"/>
  <c r="F143" i="8"/>
  <c r="K142" i="8"/>
  <c r="J142" i="8"/>
  <c r="I142" i="8"/>
  <c r="H142" i="8"/>
  <c r="G142" i="8"/>
  <c r="E142" i="8"/>
  <c r="D142" i="8"/>
  <c r="N141" i="8"/>
  <c r="M141" i="8"/>
  <c r="L141" i="8"/>
  <c r="I141" i="8"/>
  <c r="F141" i="8"/>
  <c r="N140" i="8"/>
  <c r="M140" i="8"/>
  <c r="L140" i="8"/>
  <c r="I140" i="8"/>
  <c r="F140" i="8"/>
  <c r="N139" i="8"/>
  <c r="M139" i="8"/>
  <c r="L139" i="8"/>
  <c r="I139" i="8"/>
  <c r="F139" i="8"/>
  <c r="N138" i="8"/>
  <c r="M138" i="8"/>
  <c r="L138" i="8"/>
  <c r="I138" i="8"/>
  <c r="F138" i="8"/>
  <c r="N137" i="8"/>
  <c r="M137" i="8"/>
  <c r="L137" i="8"/>
  <c r="I137" i="8"/>
  <c r="F137" i="8"/>
  <c r="N136" i="8"/>
  <c r="M136" i="8"/>
  <c r="L136" i="8"/>
  <c r="I136" i="8"/>
  <c r="F136" i="8"/>
  <c r="N135" i="8"/>
  <c r="M135" i="8"/>
  <c r="L135" i="8"/>
  <c r="I135" i="8"/>
  <c r="F135" i="8"/>
  <c r="L134" i="8"/>
  <c r="K134" i="8"/>
  <c r="J134" i="8"/>
  <c r="H134" i="8"/>
  <c r="G134" i="8"/>
  <c r="E134" i="8"/>
  <c r="D134" i="8"/>
  <c r="N133" i="8"/>
  <c r="M133" i="8"/>
  <c r="L133" i="8"/>
  <c r="I133" i="8"/>
  <c r="F133" i="8"/>
  <c r="N132" i="8"/>
  <c r="M132" i="8"/>
  <c r="L132" i="8"/>
  <c r="I132" i="8"/>
  <c r="F132" i="8"/>
  <c r="N131" i="8"/>
  <c r="M131" i="8"/>
  <c r="L131" i="8"/>
  <c r="I131" i="8"/>
  <c r="F131" i="8"/>
  <c r="N130" i="8"/>
  <c r="M130" i="8"/>
  <c r="L130" i="8"/>
  <c r="I130" i="8"/>
  <c r="F130" i="8"/>
  <c r="N129" i="8"/>
  <c r="M129" i="8"/>
  <c r="L129" i="8"/>
  <c r="I129" i="8"/>
  <c r="F129" i="8"/>
  <c r="N128" i="8"/>
  <c r="M128" i="8"/>
  <c r="L128" i="8"/>
  <c r="I128" i="8"/>
  <c r="F128" i="8"/>
  <c r="N127" i="8"/>
  <c r="M127" i="8"/>
  <c r="L127" i="8"/>
  <c r="I127" i="8"/>
  <c r="F127" i="8"/>
  <c r="N126" i="8"/>
  <c r="M126" i="8"/>
  <c r="L126" i="8"/>
  <c r="I126" i="8"/>
  <c r="F126" i="8"/>
  <c r="K125" i="8"/>
  <c r="J125" i="8"/>
  <c r="H125" i="8"/>
  <c r="G125" i="8"/>
  <c r="E125" i="8"/>
  <c r="D125" i="8"/>
  <c r="N124" i="8"/>
  <c r="M124" i="8"/>
  <c r="L124" i="8"/>
  <c r="I124" i="8"/>
  <c r="F124" i="8"/>
  <c r="N123" i="8"/>
  <c r="M123" i="8"/>
  <c r="L123" i="8"/>
  <c r="I123" i="8"/>
  <c r="F123" i="8"/>
  <c r="N122" i="8"/>
  <c r="M122" i="8"/>
  <c r="L122" i="8"/>
  <c r="I122" i="8"/>
  <c r="F122" i="8"/>
  <c r="N121" i="8"/>
  <c r="M121" i="8"/>
  <c r="L121" i="8"/>
  <c r="I121" i="8"/>
  <c r="F121" i="8"/>
  <c r="N120" i="8"/>
  <c r="M120" i="8"/>
  <c r="L120" i="8"/>
  <c r="I120" i="8"/>
  <c r="F120" i="8"/>
  <c r="N119" i="8"/>
  <c r="M119" i="8"/>
  <c r="L119" i="8"/>
  <c r="I119" i="8"/>
  <c r="F119" i="8"/>
  <c r="N118" i="8"/>
  <c r="M118" i="8"/>
  <c r="L118" i="8"/>
  <c r="I118" i="8"/>
  <c r="F118" i="8"/>
  <c r="K117" i="8"/>
  <c r="J117" i="8"/>
  <c r="H117" i="8"/>
  <c r="I117" i="8" s="1"/>
  <c r="G117" i="8"/>
  <c r="E117" i="8"/>
  <c r="D117" i="8"/>
  <c r="M117" i="8" s="1"/>
  <c r="N116" i="8"/>
  <c r="M116" i="8"/>
  <c r="L116" i="8"/>
  <c r="I116" i="8"/>
  <c r="F116" i="8"/>
  <c r="N115" i="8"/>
  <c r="M115" i="8"/>
  <c r="L115" i="8"/>
  <c r="I115" i="8"/>
  <c r="F115" i="8"/>
  <c r="N114" i="8"/>
  <c r="M114" i="8"/>
  <c r="L114" i="8"/>
  <c r="I114" i="8"/>
  <c r="F114" i="8"/>
  <c r="N113" i="8"/>
  <c r="M113" i="8"/>
  <c r="L113" i="8"/>
  <c r="I113" i="8"/>
  <c r="F113" i="8"/>
  <c r="N112" i="8"/>
  <c r="M112" i="8"/>
  <c r="L112" i="8"/>
  <c r="I112" i="8"/>
  <c r="F112" i="8"/>
  <c r="N111" i="8"/>
  <c r="M111" i="8"/>
  <c r="L111" i="8"/>
  <c r="I111" i="8"/>
  <c r="F111" i="8"/>
  <c r="N110" i="8"/>
  <c r="M110" i="8"/>
  <c r="L110" i="8"/>
  <c r="I110" i="8"/>
  <c r="F110" i="8"/>
  <c r="N109" i="8"/>
  <c r="M109" i="8"/>
  <c r="L109" i="8"/>
  <c r="I109" i="8"/>
  <c r="F109" i="8"/>
  <c r="K108" i="8"/>
  <c r="J108" i="8"/>
  <c r="H108" i="8"/>
  <c r="I108" i="8" s="1"/>
  <c r="G108" i="8"/>
  <c r="E108" i="8"/>
  <c r="F108" i="8" s="1"/>
  <c r="D108" i="8"/>
  <c r="N107" i="8"/>
  <c r="M107" i="8"/>
  <c r="L107" i="8"/>
  <c r="I107" i="8"/>
  <c r="F107" i="8"/>
  <c r="N106" i="8"/>
  <c r="M106" i="8"/>
  <c r="L106" i="8"/>
  <c r="I106" i="8"/>
  <c r="F106" i="8"/>
  <c r="N105" i="8"/>
  <c r="M105" i="8"/>
  <c r="L105" i="8"/>
  <c r="I105" i="8"/>
  <c r="F105" i="8"/>
  <c r="N104" i="8"/>
  <c r="M104" i="8"/>
  <c r="L104" i="8"/>
  <c r="I104" i="8"/>
  <c r="F104" i="8"/>
  <c r="N103" i="8"/>
  <c r="M103" i="8"/>
  <c r="L103" i="8"/>
  <c r="I103" i="8"/>
  <c r="F103" i="8"/>
  <c r="N102" i="8"/>
  <c r="M102" i="8"/>
  <c r="L102" i="8"/>
  <c r="I102" i="8"/>
  <c r="F102" i="8"/>
  <c r="N101" i="8"/>
  <c r="M101" i="8"/>
  <c r="L101" i="8"/>
  <c r="I101" i="8"/>
  <c r="F101" i="8"/>
  <c r="K100" i="8"/>
  <c r="J100" i="8"/>
  <c r="H100" i="8"/>
  <c r="I100" i="8" s="1"/>
  <c r="G100" i="8"/>
  <c r="E100" i="8"/>
  <c r="N100" i="8" s="1"/>
  <c r="D100" i="8"/>
  <c r="N99" i="8"/>
  <c r="M99" i="8"/>
  <c r="L99" i="8"/>
  <c r="I99" i="8"/>
  <c r="F99" i="8"/>
  <c r="N98" i="8"/>
  <c r="M98" i="8"/>
  <c r="L98" i="8"/>
  <c r="I98" i="8"/>
  <c r="F98" i="8"/>
  <c r="N97" i="8"/>
  <c r="M97" i="8"/>
  <c r="L97" i="8"/>
  <c r="I97" i="8"/>
  <c r="F97" i="8"/>
  <c r="N96" i="8"/>
  <c r="M96" i="8"/>
  <c r="L96" i="8"/>
  <c r="I96" i="8"/>
  <c r="F96" i="8"/>
  <c r="N95" i="8"/>
  <c r="M95" i="8"/>
  <c r="L95" i="8"/>
  <c r="I95" i="8"/>
  <c r="F95" i="8"/>
  <c r="N94" i="8"/>
  <c r="M94" i="8"/>
  <c r="L94" i="8"/>
  <c r="I94" i="8"/>
  <c r="F94" i="8"/>
  <c r="N93" i="8"/>
  <c r="M93" i="8"/>
  <c r="L93" i="8"/>
  <c r="I93" i="8"/>
  <c r="F93" i="8"/>
  <c r="K92" i="8"/>
  <c r="L92" i="8" s="1"/>
  <c r="J92" i="8"/>
  <c r="H92" i="8"/>
  <c r="I92" i="8" s="1"/>
  <c r="G92" i="8"/>
  <c r="E92" i="8"/>
  <c r="D92" i="8"/>
  <c r="M92" i="8" s="1"/>
  <c r="N91" i="8"/>
  <c r="M91" i="8"/>
  <c r="L91" i="8"/>
  <c r="I91" i="8"/>
  <c r="F91" i="8"/>
  <c r="N90" i="8"/>
  <c r="M90" i="8"/>
  <c r="L90" i="8"/>
  <c r="I90" i="8"/>
  <c r="F90" i="8"/>
  <c r="N89" i="8"/>
  <c r="M89" i="8"/>
  <c r="L89" i="8"/>
  <c r="I89" i="8"/>
  <c r="F89" i="8"/>
  <c r="N88" i="8"/>
  <c r="M88" i="8"/>
  <c r="L88" i="8"/>
  <c r="I88" i="8"/>
  <c r="F88" i="8"/>
  <c r="N87" i="8"/>
  <c r="M87" i="8"/>
  <c r="L87" i="8"/>
  <c r="I87" i="8"/>
  <c r="F87" i="8"/>
  <c r="N86" i="8"/>
  <c r="M86" i="8"/>
  <c r="L86" i="8"/>
  <c r="I86" i="8"/>
  <c r="F86" i="8"/>
  <c r="N85" i="8"/>
  <c r="M85" i="8"/>
  <c r="L85" i="8"/>
  <c r="I85" i="8"/>
  <c r="F85" i="8"/>
  <c r="K84" i="8"/>
  <c r="J84" i="8"/>
  <c r="H84" i="8"/>
  <c r="G84" i="8"/>
  <c r="I84" i="8" s="1"/>
  <c r="E84" i="8"/>
  <c r="D84" i="8"/>
  <c r="M84" i="8" s="1"/>
  <c r="N80" i="8"/>
  <c r="M80" i="8"/>
  <c r="L80" i="8"/>
  <c r="I80" i="8"/>
  <c r="F80" i="8"/>
  <c r="N79" i="8"/>
  <c r="M79" i="8"/>
  <c r="L79" i="8"/>
  <c r="I79" i="8"/>
  <c r="F79" i="8"/>
  <c r="N78" i="8"/>
  <c r="M78" i="8"/>
  <c r="L78" i="8"/>
  <c r="I78" i="8"/>
  <c r="F78" i="8"/>
  <c r="N77" i="8"/>
  <c r="M77" i="8"/>
  <c r="L77" i="8"/>
  <c r="I77" i="8"/>
  <c r="F77" i="8"/>
  <c r="N76" i="8"/>
  <c r="M76" i="8"/>
  <c r="L76" i="8"/>
  <c r="I76" i="8"/>
  <c r="F76" i="8"/>
  <c r="N75" i="8"/>
  <c r="M75" i="8"/>
  <c r="L75" i="8"/>
  <c r="I75" i="8"/>
  <c r="F75" i="8"/>
  <c r="N74" i="8"/>
  <c r="M74" i="8"/>
  <c r="L74" i="8"/>
  <c r="I74" i="8"/>
  <c r="F74" i="8"/>
  <c r="N73" i="8"/>
  <c r="M73" i="8"/>
  <c r="L73" i="8"/>
  <c r="I73" i="8"/>
  <c r="F73" i="8"/>
  <c r="N72" i="8"/>
  <c r="M72" i="8"/>
  <c r="L72" i="8"/>
  <c r="I72" i="8"/>
  <c r="F72" i="8"/>
  <c r="N71" i="8"/>
  <c r="M71" i="8"/>
  <c r="L71" i="8"/>
  <c r="I71" i="8"/>
  <c r="F71" i="8"/>
  <c r="N70" i="8"/>
  <c r="M70" i="8"/>
  <c r="L70" i="8"/>
  <c r="I70" i="8"/>
  <c r="F70" i="8"/>
  <c r="K69" i="8"/>
  <c r="J69" i="8"/>
  <c r="J81" i="8" s="1"/>
  <c r="H69" i="8"/>
  <c r="H81" i="8" s="1"/>
  <c r="G69" i="8"/>
  <c r="G81" i="8" s="1"/>
  <c r="E69" i="8"/>
  <c r="E81" i="8" s="1"/>
  <c r="D69" i="8"/>
  <c r="D81" i="8" s="1"/>
  <c r="N66" i="8"/>
  <c r="M66" i="8"/>
  <c r="L66" i="8"/>
  <c r="I66" i="8"/>
  <c r="F66" i="8"/>
  <c r="N65" i="8"/>
  <c r="M65" i="8"/>
  <c r="L65" i="8"/>
  <c r="I65" i="8"/>
  <c r="F65" i="8"/>
  <c r="N64" i="8"/>
  <c r="M64" i="8"/>
  <c r="L64" i="8"/>
  <c r="I64" i="8"/>
  <c r="F64" i="8"/>
  <c r="N63" i="8"/>
  <c r="M63" i="8"/>
  <c r="L63" i="8"/>
  <c r="I63" i="8"/>
  <c r="F63" i="8"/>
  <c r="N62" i="8"/>
  <c r="M62" i="8"/>
  <c r="L62" i="8"/>
  <c r="I62" i="8"/>
  <c r="F62" i="8"/>
  <c r="N61" i="8"/>
  <c r="M61" i="8"/>
  <c r="L61" i="8"/>
  <c r="I61" i="8"/>
  <c r="F61" i="8"/>
  <c r="N60" i="8"/>
  <c r="M60" i="8"/>
  <c r="L60" i="8"/>
  <c r="I60" i="8"/>
  <c r="F60" i="8"/>
  <c r="N59" i="8"/>
  <c r="M59" i="8"/>
  <c r="L59" i="8"/>
  <c r="I59" i="8"/>
  <c r="F59" i="8"/>
  <c r="K58" i="8"/>
  <c r="K40" i="8" s="1"/>
  <c r="J58" i="8"/>
  <c r="H58" i="8"/>
  <c r="I58" i="8" s="1"/>
  <c r="G58" i="8"/>
  <c r="E58" i="8"/>
  <c r="F58" i="8" s="1"/>
  <c r="D58" i="8"/>
  <c r="M58" i="8" s="1"/>
  <c r="N57" i="8"/>
  <c r="M57" i="8"/>
  <c r="L57" i="8"/>
  <c r="I57" i="8"/>
  <c r="F57" i="8"/>
  <c r="N56" i="8"/>
  <c r="M56" i="8"/>
  <c r="L56" i="8"/>
  <c r="I56" i="8"/>
  <c r="F56" i="8"/>
  <c r="N55" i="8"/>
  <c r="M55" i="8"/>
  <c r="L55" i="8"/>
  <c r="I55" i="8"/>
  <c r="F55" i="8"/>
  <c r="N54" i="8"/>
  <c r="M54" i="8"/>
  <c r="L54" i="8"/>
  <c r="I54" i="8"/>
  <c r="F54" i="8"/>
  <c r="N53" i="8"/>
  <c r="M53" i="8"/>
  <c r="L53" i="8"/>
  <c r="I53" i="8"/>
  <c r="F53" i="8"/>
  <c r="N52" i="8"/>
  <c r="M52" i="8"/>
  <c r="L52" i="8"/>
  <c r="I52" i="8"/>
  <c r="F52" i="8"/>
  <c r="N51" i="8"/>
  <c r="M51" i="8"/>
  <c r="L51" i="8"/>
  <c r="I51" i="8"/>
  <c r="F51" i="8"/>
  <c r="N50" i="8"/>
  <c r="M50" i="8"/>
  <c r="L50" i="8"/>
  <c r="I50" i="8"/>
  <c r="F50" i="8"/>
  <c r="K49" i="8"/>
  <c r="J49" i="8"/>
  <c r="M49" i="8" s="1"/>
  <c r="H49" i="8"/>
  <c r="G49" i="8"/>
  <c r="E49" i="8"/>
  <c r="F49" i="8" s="1"/>
  <c r="D49" i="8"/>
  <c r="N48" i="8"/>
  <c r="M48" i="8"/>
  <c r="L48" i="8"/>
  <c r="I48" i="8"/>
  <c r="F48" i="8"/>
  <c r="N47" i="8"/>
  <c r="M47" i="8"/>
  <c r="L47" i="8"/>
  <c r="I47" i="8"/>
  <c r="F47" i="8"/>
  <c r="N46" i="8"/>
  <c r="M46" i="8"/>
  <c r="L46" i="8"/>
  <c r="I46" i="8"/>
  <c r="F46" i="8"/>
  <c r="N45" i="8"/>
  <c r="M45" i="8"/>
  <c r="L45" i="8"/>
  <c r="I45" i="8"/>
  <c r="F45" i="8"/>
  <c r="N44" i="8"/>
  <c r="M44" i="8"/>
  <c r="L44" i="8"/>
  <c r="I44" i="8"/>
  <c r="F44" i="8"/>
  <c r="N43" i="8"/>
  <c r="M43" i="8"/>
  <c r="L43" i="8"/>
  <c r="I43" i="8"/>
  <c r="F43" i="8"/>
  <c r="N42" i="8"/>
  <c r="M42" i="8"/>
  <c r="L42" i="8"/>
  <c r="I42" i="8"/>
  <c r="F42" i="8"/>
  <c r="K41" i="8"/>
  <c r="L41" i="8" s="1"/>
  <c r="J41" i="8"/>
  <c r="I41" i="8"/>
  <c r="H41" i="8"/>
  <c r="H40" i="8" s="1"/>
  <c r="I40" i="8" s="1"/>
  <c r="G41" i="8"/>
  <c r="E41" i="8"/>
  <c r="D41" i="8"/>
  <c r="D40" i="8" s="1"/>
  <c r="G40" i="8"/>
  <c r="N39" i="8"/>
  <c r="M39" i="8"/>
  <c r="L39" i="8"/>
  <c r="I39" i="8"/>
  <c r="F39" i="8"/>
  <c r="N38" i="8"/>
  <c r="M38" i="8"/>
  <c r="L38" i="8"/>
  <c r="I38" i="8"/>
  <c r="F38" i="8"/>
  <c r="N37" i="8"/>
  <c r="M37" i="8"/>
  <c r="L37" i="8"/>
  <c r="I37" i="8"/>
  <c r="F37" i="8"/>
  <c r="N36" i="8"/>
  <c r="K36" i="8"/>
  <c r="J36" i="8"/>
  <c r="M36" i="8" s="1"/>
  <c r="H36" i="8"/>
  <c r="G36" i="8"/>
  <c r="I36" i="8" s="1"/>
  <c r="F36" i="8"/>
  <c r="E36" i="8"/>
  <c r="D36" i="8"/>
  <c r="N35" i="8"/>
  <c r="M35" i="8"/>
  <c r="L35" i="8"/>
  <c r="I35" i="8"/>
  <c r="F35" i="8"/>
  <c r="N34" i="8"/>
  <c r="M34" i="8"/>
  <c r="L34" i="8"/>
  <c r="I34" i="8"/>
  <c r="F34" i="8"/>
  <c r="N33" i="8"/>
  <c r="M33" i="8"/>
  <c r="L33" i="8"/>
  <c r="I33" i="8"/>
  <c r="F33" i="8"/>
  <c r="N32" i="8"/>
  <c r="M32" i="8"/>
  <c r="L32" i="8"/>
  <c r="I32" i="8"/>
  <c r="F32" i="8"/>
  <c r="N31" i="8"/>
  <c r="M31" i="8"/>
  <c r="L31" i="8"/>
  <c r="I31" i="8"/>
  <c r="F31" i="8"/>
  <c r="M30" i="8"/>
  <c r="K30" i="8"/>
  <c r="L30" i="8" s="1"/>
  <c r="J30" i="8"/>
  <c r="H30" i="8"/>
  <c r="I30" i="8" s="1"/>
  <c r="G30" i="8"/>
  <c r="E30" i="8"/>
  <c r="N30" i="8" s="1"/>
  <c r="D30" i="8"/>
  <c r="N29" i="8"/>
  <c r="M29" i="8"/>
  <c r="L29" i="8"/>
  <c r="I29" i="8"/>
  <c r="F29" i="8"/>
  <c r="N28" i="8"/>
  <c r="M28" i="8"/>
  <c r="L28" i="8"/>
  <c r="I28" i="8"/>
  <c r="F28" i="8"/>
  <c r="N27" i="8"/>
  <c r="M27" i="8"/>
  <c r="L27" i="8"/>
  <c r="I27" i="8"/>
  <c r="F27" i="8"/>
  <c r="K26" i="8"/>
  <c r="J26" i="8"/>
  <c r="H26" i="8"/>
  <c r="I26" i="8" s="1"/>
  <c r="G26" i="8"/>
  <c r="E26" i="8"/>
  <c r="D26" i="8"/>
  <c r="N25" i="8"/>
  <c r="M25" i="8"/>
  <c r="L25" i="8"/>
  <c r="I25" i="8"/>
  <c r="F25" i="8"/>
  <c r="N24" i="8"/>
  <c r="M24" i="8"/>
  <c r="L24" i="8"/>
  <c r="I24" i="8"/>
  <c r="F24" i="8"/>
  <c r="N23" i="8"/>
  <c r="M23" i="8"/>
  <c r="L23" i="8"/>
  <c r="I23" i="8"/>
  <c r="F23" i="8"/>
  <c r="K22" i="8"/>
  <c r="J22" i="8"/>
  <c r="H22" i="8"/>
  <c r="G22" i="8"/>
  <c r="G21" i="8" s="1"/>
  <c r="E22" i="8"/>
  <c r="D22" i="8"/>
  <c r="N20" i="8"/>
  <c r="M20" i="8"/>
  <c r="L20" i="8"/>
  <c r="I20" i="8"/>
  <c r="F20" i="8"/>
  <c r="N19" i="8"/>
  <c r="M19" i="8"/>
  <c r="L19" i="8"/>
  <c r="I19" i="8"/>
  <c r="F19" i="8"/>
  <c r="N18" i="8"/>
  <c r="M18" i="8"/>
  <c r="L18" i="8"/>
  <c r="I18" i="8"/>
  <c r="F18" i="8"/>
  <c r="N17" i="8"/>
  <c r="M17" i="8"/>
  <c r="L17" i="8"/>
  <c r="I17" i="8"/>
  <c r="F17" i="8"/>
  <c r="K16" i="8"/>
  <c r="J16" i="8"/>
  <c r="H16" i="8"/>
  <c r="G16" i="8"/>
  <c r="E16" i="8"/>
  <c r="D16" i="8"/>
  <c r="N15" i="8"/>
  <c r="M15" i="8"/>
  <c r="L15" i="8"/>
  <c r="I15" i="8"/>
  <c r="F15" i="8"/>
  <c r="N14" i="8"/>
  <c r="M14" i="8"/>
  <c r="L14" i="8"/>
  <c r="I14" i="8"/>
  <c r="F14" i="8"/>
  <c r="K13" i="8"/>
  <c r="J13" i="8"/>
  <c r="H13" i="8"/>
  <c r="G13" i="8"/>
  <c r="E13" i="8"/>
  <c r="D13" i="8"/>
  <c r="N12" i="8"/>
  <c r="M12" i="8"/>
  <c r="L12" i="8"/>
  <c r="I12" i="8"/>
  <c r="F12" i="8"/>
  <c r="N11" i="8"/>
  <c r="M11" i="8"/>
  <c r="L11" i="8"/>
  <c r="I11" i="8"/>
  <c r="F11" i="8"/>
  <c r="N10" i="8"/>
  <c r="M10" i="8"/>
  <c r="L10" i="8"/>
  <c r="I10" i="8"/>
  <c r="F10" i="8"/>
  <c r="K9" i="8"/>
  <c r="J9" i="8"/>
  <c r="H9" i="8"/>
  <c r="G9" i="8"/>
  <c r="E9" i="8"/>
  <c r="D9" i="8"/>
  <c r="N8" i="8"/>
  <c r="M8" i="8"/>
  <c r="L8" i="8"/>
  <c r="I8" i="8"/>
  <c r="F8" i="8"/>
  <c r="N7" i="8"/>
  <c r="M7" i="8"/>
  <c r="L7" i="8"/>
  <c r="I7" i="8"/>
  <c r="F7" i="8"/>
  <c r="K6" i="8"/>
  <c r="J6" i="8"/>
  <c r="H6" i="8"/>
  <c r="G6" i="8"/>
  <c r="G67" i="8" s="1"/>
  <c r="E6" i="8"/>
  <c r="D6" i="8"/>
  <c r="N188" i="7"/>
  <c r="M188" i="7"/>
  <c r="L188" i="7"/>
  <c r="N187" i="7"/>
  <c r="M187" i="7"/>
  <c r="L187" i="7"/>
  <c r="N186" i="7"/>
  <c r="M186" i="7"/>
  <c r="L186" i="7"/>
  <c r="N185" i="7"/>
  <c r="M185" i="7"/>
  <c r="L185" i="7"/>
  <c r="N184" i="7"/>
  <c r="M184" i="7"/>
  <c r="N183" i="7"/>
  <c r="M183" i="7"/>
  <c r="N181" i="7"/>
  <c r="M181" i="7"/>
  <c r="N180" i="7"/>
  <c r="M180" i="7"/>
  <c r="N179" i="7"/>
  <c r="M179" i="7"/>
  <c r="N178" i="7"/>
  <c r="M178" i="7"/>
  <c r="N177" i="7"/>
  <c r="M177" i="7"/>
  <c r="N176" i="7"/>
  <c r="M176" i="7"/>
  <c r="N175" i="7"/>
  <c r="M175" i="7"/>
  <c r="N174" i="7"/>
  <c r="M174" i="7"/>
  <c r="N172" i="7"/>
  <c r="M172" i="7"/>
  <c r="L172" i="7"/>
  <c r="N171" i="7"/>
  <c r="M171" i="7"/>
  <c r="L171" i="7"/>
  <c r="M170" i="7"/>
  <c r="L170" i="7"/>
  <c r="N170" i="7"/>
  <c r="N169" i="7"/>
  <c r="M169" i="7"/>
  <c r="L169" i="7"/>
  <c r="N168" i="7"/>
  <c r="L168" i="7"/>
  <c r="L167" i="7"/>
  <c r="N165" i="7"/>
  <c r="M165" i="7"/>
  <c r="N164" i="7"/>
  <c r="M164" i="7"/>
  <c r="L164" i="7"/>
  <c r="L163" i="7"/>
  <c r="N163" i="7"/>
  <c r="M163" i="7"/>
  <c r="N162" i="7"/>
  <c r="M162" i="7"/>
  <c r="L162" i="7"/>
  <c r="N161" i="7"/>
  <c r="M161" i="7"/>
  <c r="L161" i="7"/>
  <c r="M160" i="7"/>
  <c r="N159" i="7"/>
  <c r="M159" i="7"/>
  <c r="L159" i="7"/>
  <c r="N158" i="7"/>
  <c r="M158" i="7"/>
  <c r="L158" i="7"/>
  <c r="N157" i="7"/>
  <c r="M157" i="7"/>
  <c r="L157" i="7"/>
  <c r="N156" i="7"/>
  <c r="M156" i="7"/>
  <c r="L156" i="7"/>
  <c r="L155" i="7"/>
  <c r="N154" i="7"/>
  <c r="M154" i="7"/>
  <c r="L154" i="7"/>
  <c r="N153" i="7"/>
  <c r="M153" i="7"/>
  <c r="L153" i="7"/>
  <c r="N152" i="7"/>
  <c r="M152" i="7"/>
  <c r="L152" i="7"/>
  <c r="N151" i="7"/>
  <c r="M151" i="7"/>
  <c r="L151" i="7"/>
  <c r="L150" i="7"/>
  <c r="N145" i="7"/>
  <c r="M145" i="7"/>
  <c r="L145" i="7"/>
  <c r="N144" i="7"/>
  <c r="M144" i="7"/>
  <c r="L144" i="7"/>
  <c r="N143" i="7"/>
  <c r="M143" i="7"/>
  <c r="L143" i="7"/>
  <c r="L142" i="7"/>
  <c r="N142" i="7"/>
  <c r="M142" i="7"/>
  <c r="N141" i="7"/>
  <c r="M141" i="7"/>
  <c r="L141" i="7"/>
  <c r="N140" i="7"/>
  <c r="M140" i="7"/>
  <c r="L140" i="7"/>
  <c r="N139" i="7"/>
  <c r="M139" i="7"/>
  <c r="L139" i="7"/>
  <c r="N138" i="7"/>
  <c r="M138" i="7"/>
  <c r="L138" i="7"/>
  <c r="N137" i="7"/>
  <c r="M137" i="7"/>
  <c r="L137" i="7"/>
  <c r="N136" i="7"/>
  <c r="M136" i="7"/>
  <c r="L136" i="7"/>
  <c r="N135" i="7"/>
  <c r="M135" i="7"/>
  <c r="L135" i="7"/>
  <c r="L134" i="7"/>
  <c r="N133" i="7"/>
  <c r="M133" i="7"/>
  <c r="L133" i="7"/>
  <c r="N132" i="7"/>
  <c r="M132" i="7"/>
  <c r="L132" i="7"/>
  <c r="N131" i="7"/>
  <c r="M131" i="7"/>
  <c r="L131" i="7"/>
  <c r="N130" i="7"/>
  <c r="M130" i="7"/>
  <c r="L130" i="7"/>
  <c r="N129" i="7"/>
  <c r="M129" i="7"/>
  <c r="L129" i="7"/>
  <c r="N128" i="7"/>
  <c r="M128" i="7"/>
  <c r="L128" i="7"/>
  <c r="N127" i="7"/>
  <c r="M127" i="7"/>
  <c r="L127" i="7"/>
  <c r="N126" i="7"/>
  <c r="M126" i="7"/>
  <c r="L126" i="7"/>
  <c r="L125" i="7"/>
  <c r="N125" i="7"/>
  <c r="M125" i="7"/>
  <c r="N124" i="7"/>
  <c r="M124" i="7"/>
  <c r="L124" i="7"/>
  <c r="N123" i="7"/>
  <c r="M123" i="7"/>
  <c r="L123" i="7"/>
  <c r="N122" i="7"/>
  <c r="M122" i="7"/>
  <c r="L122" i="7"/>
  <c r="N121" i="7"/>
  <c r="M121" i="7"/>
  <c r="L121" i="7"/>
  <c r="N120" i="7"/>
  <c r="M120" i="7"/>
  <c r="L120" i="7"/>
  <c r="N119" i="7"/>
  <c r="M119" i="7"/>
  <c r="L119" i="7"/>
  <c r="N118" i="7"/>
  <c r="M118" i="7"/>
  <c r="L118" i="7"/>
  <c r="M117" i="7"/>
  <c r="N116" i="7"/>
  <c r="M116" i="7"/>
  <c r="L116" i="7"/>
  <c r="N115" i="7"/>
  <c r="M115" i="7"/>
  <c r="L115" i="7"/>
  <c r="N114" i="7"/>
  <c r="M114" i="7"/>
  <c r="L114" i="7"/>
  <c r="N113" i="7"/>
  <c r="M113" i="7"/>
  <c r="L113" i="7"/>
  <c r="N112" i="7"/>
  <c r="M112" i="7"/>
  <c r="L112" i="7"/>
  <c r="N111" i="7"/>
  <c r="M111" i="7"/>
  <c r="L111" i="7"/>
  <c r="N110" i="7"/>
  <c r="M110" i="7"/>
  <c r="L110" i="7"/>
  <c r="N109" i="7"/>
  <c r="M109" i="7"/>
  <c r="L109" i="7"/>
  <c r="N108" i="7"/>
  <c r="M108" i="7"/>
  <c r="L108" i="7"/>
  <c r="N107" i="7"/>
  <c r="M107" i="7"/>
  <c r="L107" i="7"/>
  <c r="N106" i="7"/>
  <c r="M106" i="7"/>
  <c r="L106" i="7"/>
  <c r="N105" i="7"/>
  <c r="M105" i="7"/>
  <c r="L105" i="7"/>
  <c r="N104" i="7"/>
  <c r="M104" i="7"/>
  <c r="L104" i="7"/>
  <c r="N103" i="7"/>
  <c r="M103" i="7"/>
  <c r="L103" i="7"/>
  <c r="N102" i="7"/>
  <c r="M102" i="7"/>
  <c r="L102" i="7"/>
  <c r="N101" i="7"/>
  <c r="M101" i="7"/>
  <c r="L101" i="7"/>
  <c r="L100" i="7"/>
  <c r="M100" i="7"/>
  <c r="N99" i="7"/>
  <c r="M99" i="7"/>
  <c r="L99" i="7"/>
  <c r="N98" i="7"/>
  <c r="M98" i="7"/>
  <c r="L98" i="7"/>
  <c r="N97" i="7"/>
  <c r="M97" i="7"/>
  <c r="L97" i="7"/>
  <c r="N96" i="7"/>
  <c r="M96" i="7"/>
  <c r="L96" i="7"/>
  <c r="N95" i="7"/>
  <c r="M95" i="7"/>
  <c r="L95" i="7"/>
  <c r="N94" i="7"/>
  <c r="M94" i="7"/>
  <c r="L94" i="7"/>
  <c r="N93" i="7"/>
  <c r="M93" i="7"/>
  <c r="L93" i="7"/>
  <c r="L92" i="7"/>
  <c r="N91" i="7"/>
  <c r="M91" i="7"/>
  <c r="L91" i="7"/>
  <c r="N90" i="7"/>
  <c r="M90" i="7"/>
  <c r="L90" i="7"/>
  <c r="N89" i="7"/>
  <c r="M89" i="7"/>
  <c r="L89" i="7"/>
  <c r="N88" i="7"/>
  <c r="M88" i="7"/>
  <c r="L88" i="7"/>
  <c r="N87" i="7"/>
  <c r="M87" i="7"/>
  <c r="L87" i="7"/>
  <c r="N86" i="7"/>
  <c r="M86" i="7"/>
  <c r="L86" i="7"/>
  <c r="N85" i="7"/>
  <c r="M85" i="7"/>
  <c r="L85" i="7"/>
  <c r="N80" i="7"/>
  <c r="M80" i="7"/>
  <c r="L80" i="7"/>
  <c r="N79" i="7"/>
  <c r="M79" i="7"/>
  <c r="L79" i="7"/>
  <c r="N78" i="7"/>
  <c r="M78" i="7"/>
  <c r="L78" i="7"/>
  <c r="N77" i="7"/>
  <c r="M77" i="7"/>
  <c r="L77" i="7"/>
  <c r="N76" i="7"/>
  <c r="M76" i="7"/>
  <c r="L76" i="7"/>
  <c r="N75" i="7"/>
  <c r="M75" i="7"/>
  <c r="L75" i="7"/>
  <c r="N74" i="7"/>
  <c r="M74" i="7"/>
  <c r="L74" i="7"/>
  <c r="N73" i="7"/>
  <c r="M73" i="7"/>
  <c r="L73" i="7"/>
  <c r="N72" i="7"/>
  <c r="M72" i="7"/>
  <c r="L72" i="7"/>
  <c r="N71" i="7"/>
  <c r="M71" i="7"/>
  <c r="L71" i="7"/>
  <c r="N70" i="7"/>
  <c r="M70" i="7"/>
  <c r="L70" i="7"/>
  <c r="N66" i="7"/>
  <c r="M66" i="7"/>
  <c r="L66" i="7"/>
  <c r="N65" i="7"/>
  <c r="M65" i="7"/>
  <c r="L65" i="7"/>
  <c r="N64" i="7"/>
  <c r="M64" i="7"/>
  <c r="L64" i="7"/>
  <c r="N63" i="7"/>
  <c r="M63" i="7"/>
  <c r="L63" i="7"/>
  <c r="N62" i="7"/>
  <c r="M62" i="7"/>
  <c r="L62" i="7"/>
  <c r="N61" i="7"/>
  <c r="M61" i="7"/>
  <c r="L61" i="7"/>
  <c r="N60" i="7"/>
  <c r="M60" i="7"/>
  <c r="L60" i="7"/>
  <c r="N59" i="7"/>
  <c r="M59" i="7"/>
  <c r="L59" i="7"/>
  <c r="N58" i="7"/>
  <c r="M58" i="7"/>
  <c r="L58" i="7"/>
  <c r="N57" i="7"/>
  <c r="M57" i="7"/>
  <c r="L57" i="7"/>
  <c r="N56" i="7"/>
  <c r="M56" i="7"/>
  <c r="L56" i="7"/>
  <c r="N55" i="7"/>
  <c r="M55" i="7"/>
  <c r="L55" i="7"/>
  <c r="N54" i="7"/>
  <c r="M54" i="7"/>
  <c r="L54" i="7"/>
  <c r="N53" i="7"/>
  <c r="M53" i="7"/>
  <c r="L53" i="7"/>
  <c r="N52" i="7"/>
  <c r="M52" i="7"/>
  <c r="L52" i="7"/>
  <c r="N51" i="7"/>
  <c r="M51" i="7"/>
  <c r="L51" i="7"/>
  <c r="N50" i="7"/>
  <c r="M50" i="7"/>
  <c r="L50" i="7"/>
  <c r="L49" i="7"/>
  <c r="M49" i="7"/>
  <c r="N48" i="7"/>
  <c r="M48" i="7"/>
  <c r="L48" i="7"/>
  <c r="N47" i="7"/>
  <c r="M47" i="7"/>
  <c r="L47" i="7"/>
  <c r="N46" i="7"/>
  <c r="M46" i="7"/>
  <c r="L46" i="7"/>
  <c r="N45" i="7"/>
  <c r="M45" i="7"/>
  <c r="L45" i="7"/>
  <c r="N44" i="7"/>
  <c r="M44" i="7"/>
  <c r="L44" i="7"/>
  <c r="N43" i="7"/>
  <c r="M43" i="7"/>
  <c r="L43" i="7"/>
  <c r="N42" i="7"/>
  <c r="M42" i="7"/>
  <c r="L42" i="7"/>
  <c r="N41" i="7"/>
  <c r="M41" i="7"/>
  <c r="M40" i="7"/>
  <c r="N39" i="7"/>
  <c r="M39" i="7"/>
  <c r="L39" i="7"/>
  <c r="N38" i="7"/>
  <c r="M38" i="7"/>
  <c r="L38" i="7"/>
  <c r="N37" i="7"/>
  <c r="M37" i="7"/>
  <c r="L37" i="7"/>
  <c r="N36" i="7"/>
  <c r="L36" i="7"/>
  <c r="M36" i="7"/>
  <c r="N35" i="7"/>
  <c r="M35" i="7"/>
  <c r="L35" i="7"/>
  <c r="N34" i="7"/>
  <c r="M34" i="7"/>
  <c r="L34" i="7"/>
  <c r="N33" i="7"/>
  <c r="M33" i="7"/>
  <c r="L33" i="7"/>
  <c r="N32" i="7"/>
  <c r="M32" i="7"/>
  <c r="L32" i="7"/>
  <c r="N31" i="7"/>
  <c r="M31" i="7"/>
  <c r="L31" i="7"/>
  <c r="N30" i="7"/>
  <c r="M30" i="7"/>
  <c r="N29" i="7"/>
  <c r="M29" i="7"/>
  <c r="L29" i="7"/>
  <c r="N28" i="7"/>
  <c r="M28" i="7"/>
  <c r="L28" i="7"/>
  <c r="N27" i="7"/>
  <c r="M27" i="7"/>
  <c r="L27" i="7"/>
  <c r="N25" i="7"/>
  <c r="M25" i="7"/>
  <c r="L25" i="7"/>
  <c r="N24" i="7"/>
  <c r="M24" i="7"/>
  <c r="L24" i="7"/>
  <c r="N23" i="7"/>
  <c r="M23" i="7"/>
  <c r="L23" i="7"/>
  <c r="L22" i="7"/>
  <c r="N20" i="7"/>
  <c r="M20" i="7"/>
  <c r="L20" i="7"/>
  <c r="N19" i="7"/>
  <c r="M19" i="7"/>
  <c r="L19" i="7"/>
  <c r="N18" i="7"/>
  <c r="M18" i="7"/>
  <c r="L18" i="7"/>
  <c r="N17" i="7"/>
  <c r="M17" i="7"/>
  <c r="L17" i="7"/>
  <c r="L16" i="7"/>
  <c r="M16" i="7"/>
  <c r="N15" i="7"/>
  <c r="M15" i="7"/>
  <c r="L15" i="7"/>
  <c r="N14" i="7"/>
  <c r="M14" i="7"/>
  <c r="L14" i="7"/>
  <c r="N12" i="7"/>
  <c r="M12" i="7"/>
  <c r="L12" i="7"/>
  <c r="N11" i="7"/>
  <c r="M11" i="7"/>
  <c r="L11" i="7"/>
  <c r="N10" i="7"/>
  <c r="M10" i="7"/>
  <c r="L10" i="7"/>
  <c r="L9" i="7"/>
  <c r="N8" i="7"/>
  <c r="M8" i="7"/>
  <c r="L8" i="7"/>
  <c r="N7" i="7"/>
  <c r="M7" i="7"/>
  <c r="L7" i="7"/>
  <c r="L6" i="7"/>
  <c r="G189" i="6"/>
  <c r="G188" i="6"/>
  <c r="G187" i="6"/>
  <c r="G186" i="6"/>
  <c r="G185" i="6"/>
  <c r="G184" i="6"/>
  <c r="F183" i="6"/>
  <c r="E183" i="6"/>
  <c r="E190" i="6" s="1"/>
  <c r="G182" i="6"/>
  <c r="G181" i="6"/>
  <c r="G180" i="6"/>
  <c r="G179" i="6"/>
  <c r="G178" i="6"/>
  <c r="G177" i="6"/>
  <c r="G176" i="6"/>
  <c r="F175" i="6"/>
  <c r="G175" i="6" s="1"/>
  <c r="E175" i="6"/>
  <c r="G172" i="6"/>
  <c r="F171" i="6"/>
  <c r="G171" i="6" s="1"/>
  <c r="E171" i="6"/>
  <c r="G170" i="6"/>
  <c r="G169" i="6"/>
  <c r="F168" i="6"/>
  <c r="F167" i="6" s="1"/>
  <c r="E168" i="6"/>
  <c r="E167" i="6" s="1"/>
  <c r="G166" i="6"/>
  <c r="G165" i="6"/>
  <c r="F164" i="6"/>
  <c r="G164" i="6" s="1"/>
  <c r="E164" i="6"/>
  <c r="G163" i="6"/>
  <c r="G162" i="6"/>
  <c r="F161" i="6"/>
  <c r="E161" i="6"/>
  <c r="G160" i="6"/>
  <c r="G159" i="6"/>
  <c r="G158" i="6"/>
  <c r="G157" i="6"/>
  <c r="F156" i="6"/>
  <c r="E156" i="6"/>
  <c r="G155" i="6"/>
  <c r="G154" i="6"/>
  <c r="G153" i="6"/>
  <c r="G152" i="6"/>
  <c r="F151" i="6"/>
  <c r="E151" i="6"/>
  <c r="E150" i="6" s="1"/>
  <c r="E149" i="6" s="1"/>
  <c r="G146" i="6"/>
  <c r="G145" i="6"/>
  <c r="G144" i="6"/>
  <c r="F143" i="6"/>
  <c r="E143" i="6"/>
  <c r="G143" i="6"/>
  <c r="G142" i="6"/>
  <c r="G141" i="6"/>
  <c r="G140" i="6"/>
  <c r="G139" i="6"/>
  <c r="G138" i="6"/>
  <c r="G137" i="6"/>
  <c r="G136" i="6"/>
  <c r="F135" i="6"/>
  <c r="E135" i="6"/>
  <c r="G134" i="6"/>
  <c r="G133" i="6"/>
  <c r="G132" i="6"/>
  <c r="G131" i="6"/>
  <c r="G130" i="6"/>
  <c r="G129" i="6"/>
  <c r="G128" i="6"/>
  <c r="G127" i="6"/>
  <c r="F126" i="6"/>
  <c r="G126" i="6" s="1"/>
  <c r="E126" i="6"/>
  <c r="G125" i="6"/>
  <c r="G124" i="6"/>
  <c r="G123" i="6"/>
  <c r="G122" i="6"/>
  <c r="G121" i="6"/>
  <c r="G120" i="6"/>
  <c r="G119" i="6"/>
  <c r="F118" i="6"/>
  <c r="E118" i="6"/>
  <c r="G117" i="6"/>
  <c r="G116" i="6"/>
  <c r="G115" i="6"/>
  <c r="G114" i="6"/>
  <c r="G113" i="6"/>
  <c r="G112" i="6"/>
  <c r="G111" i="6"/>
  <c r="G110" i="6"/>
  <c r="F109" i="6"/>
  <c r="G109" i="6" s="1"/>
  <c r="E109" i="6"/>
  <c r="G108" i="6"/>
  <c r="G107" i="6"/>
  <c r="G106" i="6"/>
  <c r="G105" i="6"/>
  <c r="G104" i="6"/>
  <c r="G103" i="6"/>
  <c r="G102" i="6"/>
  <c r="F101" i="6"/>
  <c r="E101" i="6"/>
  <c r="G100" i="6"/>
  <c r="G99" i="6"/>
  <c r="G98" i="6"/>
  <c r="G97" i="6"/>
  <c r="G96" i="6"/>
  <c r="G95" i="6"/>
  <c r="G94" i="6"/>
  <c r="F93" i="6"/>
  <c r="E93" i="6"/>
  <c r="E84" i="6" s="1"/>
  <c r="E147" i="6" s="1"/>
  <c r="G92" i="6"/>
  <c r="G91" i="6"/>
  <c r="G90" i="6"/>
  <c r="G89" i="6"/>
  <c r="G88" i="6"/>
  <c r="G87" i="6"/>
  <c r="G86" i="6"/>
  <c r="F85" i="6"/>
  <c r="G85" i="6" s="1"/>
  <c r="E85" i="6"/>
  <c r="G81" i="6"/>
  <c r="G80" i="6"/>
  <c r="G79" i="6"/>
  <c r="G78" i="6"/>
  <c r="G77" i="6"/>
  <c r="G76" i="6"/>
  <c r="G75" i="6"/>
  <c r="G74" i="6"/>
  <c r="G73" i="6"/>
  <c r="G72" i="6"/>
  <c r="G71" i="6"/>
  <c r="F70" i="6"/>
  <c r="F82" i="6" s="1"/>
  <c r="E70" i="6"/>
  <c r="E82" i="6" s="1"/>
  <c r="G67" i="6"/>
  <c r="G66" i="6"/>
  <c r="G65" i="6"/>
  <c r="G64" i="6"/>
  <c r="G63" i="6"/>
  <c r="G62" i="6"/>
  <c r="G61" i="6"/>
  <c r="G60" i="6"/>
  <c r="F59" i="6"/>
  <c r="G59" i="6" s="1"/>
  <c r="E59" i="6"/>
  <c r="G58" i="6"/>
  <c r="G57" i="6"/>
  <c r="G56" i="6"/>
  <c r="G55" i="6"/>
  <c r="G54" i="6"/>
  <c r="G53" i="6"/>
  <c r="G52" i="6"/>
  <c r="G51" i="6"/>
  <c r="F50" i="6"/>
  <c r="G50" i="6" s="1"/>
  <c r="E50" i="6"/>
  <c r="G49" i="6"/>
  <c r="G48" i="6"/>
  <c r="G47" i="6"/>
  <c r="G46" i="6"/>
  <c r="G45" i="6"/>
  <c r="G44" i="6"/>
  <c r="G43" i="6"/>
  <c r="F42" i="6"/>
  <c r="F41" i="6" s="1"/>
  <c r="G41" i="6" s="1"/>
  <c r="E42" i="6"/>
  <c r="G40" i="6"/>
  <c r="G39" i="6"/>
  <c r="G38" i="6"/>
  <c r="F37" i="6"/>
  <c r="G37" i="6" s="1"/>
  <c r="E37" i="6"/>
  <c r="G36" i="6"/>
  <c r="G35" i="6"/>
  <c r="G34" i="6"/>
  <c r="G33" i="6"/>
  <c r="G32" i="6"/>
  <c r="F31" i="6"/>
  <c r="G31" i="6" s="1"/>
  <c r="E31" i="6"/>
  <c r="G30" i="6"/>
  <c r="G29" i="6"/>
  <c r="G28" i="6"/>
  <c r="F27" i="6"/>
  <c r="G27" i="6" s="1"/>
  <c r="E27" i="6"/>
  <c r="G26" i="6"/>
  <c r="G25" i="6"/>
  <c r="G24" i="6"/>
  <c r="F23" i="6"/>
  <c r="G23" i="6" s="1"/>
  <c r="E23" i="6"/>
  <c r="G21" i="6"/>
  <c r="G20" i="6"/>
  <c r="G19" i="6"/>
  <c r="G18" i="6"/>
  <c r="F17" i="6"/>
  <c r="G17" i="6" s="1"/>
  <c r="E17" i="6"/>
  <c r="G16" i="6"/>
  <c r="G15" i="6"/>
  <c r="F14" i="6"/>
  <c r="E14" i="6"/>
  <c r="G13" i="6"/>
  <c r="G12" i="6"/>
  <c r="G11" i="6"/>
  <c r="F10" i="6"/>
  <c r="G10" i="6" s="1"/>
  <c r="E10" i="6"/>
  <c r="G9" i="6"/>
  <c r="G8" i="6"/>
  <c r="F7" i="6"/>
  <c r="E7" i="6"/>
  <c r="G189" i="5"/>
  <c r="G188" i="5"/>
  <c r="G187" i="5"/>
  <c r="G186" i="5"/>
  <c r="G185" i="5"/>
  <c r="G184" i="5"/>
  <c r="F183" i="5"/>
  <c r="E183" i="5"/>
  <c r="E190" i="5" s="1"/>
  <c r="G183" i="5"/>
  <c r="G182" i="5"/>
  <c r="G181" i="5"/>
  <c r="G180" i="5"/>
  <c r="G179" i="5"/>
  <c r="G178" i="5"/>
  <c r="G177" i="5"/>
  <c r="G176" i="5"/>
  <c r="F175" i="5"/>
  <c r="F190" i="5" s="1"/>
  <c r="E175" i="5"/>
  <c r="G173" i="5"/>
  <c r="G172" i="5"/>
  <c r="F171" i="5"/>
  <c r="G171" i="5" s="1"/>
  <c r="E171" i="5"/>
  <c r="G170" i="5"/>
  <c r="G169" i="5"/>
  <c r="F168" i="5"/>
  <c r="F167" i="5" s="1"/>
  <c r="E168" i="5"/>
  <c r="E167" i="5" s="1"/>
  <c r="G166" i="5"/>
  <c r="G165" i="5"/>
  <c r="F164" i="5"/>
  <c r="E164" i="5"/>
  <c r="G163" i="5"/>
  <c r="G162" i="5"/>
  <c r="F161" i="5"/>
  <c r="E161" i="5"/>
  <c r="G160" i="5"/>
  <c r="G159" i="5"/>
  <c r="G158" i="5"/>
  <c r="G157" i="5"/>
  <c r="F156" i="5"/>
  <c r="E156" i="5"/>
  <c r="G155" i="5"/>
  <c r="G154" i="5"/>
  <c r="G153" i="5"/>
  <c r="G152" i="5"/>
  <c r="F151" i="5"/>
  <c r="F150" i="5" s="1"/>
  <c r="E151" i="5"/>
  <c r="G146" i="5"/>
  <c r="G145" i="5"/>
  <c r="G144" i="5"/>
  <c r="F143" i="5"/>
  <c r="E143" i="5"/>
  <c r="G142" i="5"/>
  <c r="G141" i="5"/>
  <c r="G140" i="5"/>
  <c r="G139" i="5"/>
  <c r="G138" i="5"/>
  <c r="G137" i="5"/>
  <c r="G136" i="5"/>
  <c r="F135" i="5"/>
  <c r="G135" i="5" s="1"/>
  <c r="E135" i="5"/>
  <c r="G134" i="5"/>
  <c r="G133" i="5"/>
  <c r="G132" i="5"/>
  <c r="G131" i="5"/>
  <c r="G130" i="5"/>
  <c r="G129" i="5"/>
  <c r="G128" i="5"/>
  <c r="G127" i="5"/>
  <c r="F126" i="5"/>
  <c r="G126" i="5" s="1"/>
  <c r="E126" i="5"/>
  <c r="G125" i="5"/>
  <c r="G124" i="5"/>
  <c r="G123" i="5"/>
  <c r="G122" i="5"/>
  <c r="G121" i="5"/>
  <c r="G120" i="5"/>
  <c r="G119" i="5"/>
  <c r="F118" i="5"/>
  <c r="E118" i="5"/>
  <c r="G117" i="5"/>
  <c r="G116" i="5"/>
  <c r="G115" i="5"/>
  <c r="G114" i="5"/>
  <c r="G113" i="5"/>
  <c r="G112" i="5"/>
  <c r="G111" i="5"/>
  <c r="G110" i="5"/>
  <c r="F109" i="5"/>
  <c r="G109" i="5" s="1"/>
  <c r="E109" i="5"/>
  <c r="G108" i="5"/>
  <c r="G107" i="5"/>
  <c r="G106" i="5"/>
  <c r="G105" i="5"/>
  <c r="G104" i="5"/>
  <c r="G103" i="5"/>
  <c r="G102" i="5"/>
  <c r="F101" i="5"/>
  <c r="G101" i="5" s="1"/>
  <c r="E101" i="5"/>
  <c r="G100" i="5"/>
  <c r="G99" i="5"/>
  <c r="G98" i="5"/>
  <c r="G97" i="5"/>
  <c r="G96" i="5"/>
  <c r="G95" i="5"/>
  <c r="G94" i="5"/>
  <c r="F93" i="5"/>
  <c r="G93" i="5" s="1"/>
  <c r="E93" i="5"/>
  <c r="G92" i="5"/>
  <c r="G91" i="5"/>
  <c r="G90" i="5"/>
  <c r="G89" i="5"/>
  <c r="G88" i="5"/>
  <c r="G87" i="5"/>
  <c r="G86" i="5"/>
  <c r="F85" i="5"/>
  <c r="E85" i="5"/>
  <c r="F82" i="5"/>
  <c r="G82" i="5" s="1"/>
  <c r="G81" i="5"/>
  <c r="G80" i="5"/>
  <c r="G79" i="5"/>
  <c r="G78" i="5"/>
  <c r="G77" i="5"/>
  <c r="G76" i="5"/>
  <c r="G75" i="5"/>
  <c r="G74" i="5"/>
  <c r="G73" i="5"/>
  <c r="G72" i="5"/>
  <c r="G71" i="5"/>
  <c r="F70" i="5"/>
  <c r="E70" i="5"/>
  <c r="E82" i="5" s="1"/>
  <c r="G67" i="5"/>
  <c r="G66" i="5"/>
  <c r="G65" i="5"/>
  <c r="G64" i="5"/>
  <c r="G63" i="5"/>
  <c r="G62" i="5"/>
  <c r="G61" i="5"/>
  <c r="G60" i="5"/>
  <c r="F59" i="5"/>
  <c r="G59" i="5" s="1"/>
  <c r="E59" i="5"/>
  <c r="G58" i="5"/>
  <c r="G57" i="5"/>
  <c r="G56" i="5"/>
  <c r="G55" i="5"/>
  <c r="G54" i="5"/>
  <c r="G53" i="5"/>
  <c r="G52" i="5"/>
  <c r="G51" i="5"/>
  <c r="F50" i="5"/>
  <c r="G50" i="5" s="1"/>
  <c r="E50" i="5"/>
  <c r="G49" i="5"/>
  <c r="G48" i="5"/>
  <c r="G47" i="5"/>
  <c r="G46" i="5"/>
  <c r="G45" i="5"/>
  <c r="G44" i="5"/>
  <c r="G43" i="5"/>
  <c r="F42" i="5"/>
  <c r="F41" i="5" s="1"/>
  <c r="G41" i="5" s="1"/>
  <c r="E42" i="5"/>
  <c r="E41" i="5" s="1"/>
  <c r="G40" i="5"/>
  <c r="G39" i="5"/>
  <c r="G38" i="5"/>
  <c r="F37" i="5"/>
  <c r="G37" i="5" s="1"/>
  <c r="E37" i="5"/>
  <c r="G36" i="5"/>
  <c r="G35" i="5"/>
  <c r="G34" i="5"/>
  <c r="G33" i="5"/>
  <c r="G32" i="5"/>
  <c r="G31" i="5"/>
  <c r="F31" i="5"/>
  <c r="E31" i="5"/>
  <c r="G30" i="5"/>
  <c r="G29" i="5"/>
  <c r="G28" i="5"/>
  <c r="F27" i="5"/>
  <c r="E27" i="5"/>
  <c r="G26" i="5"/>
  <c r="G25" i="5"/>
  <c r="G24" i="5"/>
  <c r="F23" i="5"/>
  <c r="E23" i="5"/>
  <c r="G21" i="5"/>
  <c r="G20" i="5"/>
  <c r="G19" i="5"/>
  <c r="G18" i="5"/>
  <c r="F17" i="5"/>
  <c r="E17" i="5"/>
  <c r="G17" i="5"/>
  <c r="G16" i="5"/>
  <c r="G15" i="5"/>
  <c r="F14" i="5"/>
  <c r="E14" i="5"/>
  <c r="G13" i="5"/>
  <c r="G12" i="5"/>
  <c r="G11" i="5"/>
  <c r="F10" i="5"/>
  <c r="E10" i="5"/>
  <c r="G9" i="5"/>
  <c r="G8" i="5"/>
  <c r="F7" i="5"/>
  <c r="E7" i="5"/>
  <c r="G189" i="4"/>
  <c r="G188" i="4"/>
  <c r="G187" i="4"/>
  <c r="G186" i="4"/>
  <c r="G185" i="4"/>
  <c r="G184" i="4"/>
  <c r="F183" i="4"/>
  <c r="F183" i="2" s="1"/>
  <c r="G183" i="2" s="1"/>
  <c r="E183" i="4"/>
  <c r="G182" i="4"/>
  <c r="G181" i="4"/>
  <c r="G180" i="4"/>
  <c r="G179" i="4"/>
  <c r="G178" i="4"/>
  <c r="G177" i="4"/>
  <c r="G176" i="4"/>
  <c r="F175" i="4"/>
  <c r="E175" i="4"/>
  <c r="E190" i="4" s="1"/>
  <c r="G175" i="4"/>
  <c r="G172" i="4"/>
  <c r="G171" i="4"/>
  <c r="F171" i="4"/>
  <c r="E171" i="4"/>
  <c r="G170" i="4"/>
  <c r="G169" i="4"/>
  <c r="F168" i="4"/>
  <c r="E168" i="4"/>
  <c r="E167" i="4" s="1"/>
  <c r="G166" i="4"/>
  <c r="G165" i="4"/>
  <c r="F164" i="4"/>
  <c r="G164" i="4" s="1"/>
  <c r="E164" i="4"/>
  <c r="G163" i="4"/>
  <c r="G162" i="4"/>
  <c r="F161" i="4"/>
  <c r="F161" i="2" s="1"/>
  <c r="G161" i="2" s="1"/>
  <c r="E161" i="4"/>
  <c r="G160" i="4"/>
  <c r="G159" i="4"/>
  <c r="G158" i="4"/>
  <c r="G157" i="4"/>
  <c r="F156" i="4"/>
  <c r="E156" i="4"/>
  <c r="G155" i="4"/>
  <c r="G154" i="4"/>
  <c r="G153" i="4"/>
  <c r="G152" i="4"/>
  <c r="F151" i="4"/>
  <c r="E151" i="4"/>
  <c r="G146" i="4"/>
  <c r="G145" i="4"/>
  <c r="G144" i="4"/>
  <c r="F143" i="4"/>
  <c r="F143" i="2" s="1"/>
  <c r="G143" i="2" s="1"/>
  <c r="E143" i="4"/>
  <c r="G143" i="4"/>
  <c r="G142" i="4"/>
  <c r="G141" i="4"/>
  <c r="G140" i="4"/>
  <c r="G139" i="4"/>
  <c r="G138" i="4"/>
  <c r="G137" i="4"/>
  <c r="G136" i="4"/>
  <c r="F135" i="4"/>
  <c r="E135" i="4"/>
  <c r="G134" i="4"/>
  <c r="G133" i="4"/>
  <c r="G132" i="4"/>
  <c r="G131" i="4"/>
  <c r="G130" i="4"/>
  <c r="G129" i="4"/>
  <c r="G128" i="4"/>
  <c r="G127" i="4"/>
  <c r="F126" i="4"/>
  <c r="E126" i="4"/>
  <c r="G126" i="4"/>
  <c r="G125" i="4"/>
  <c r="G124" i="4"/>
  <c r="G123" i="4"/>
  <c r="G122" i="4"/>
  <c r="G121" i="4"/>
  <c r="G120" i="4"/>
  <c r="G119" i="4"/>
  <c r="F118" i="4"/>
  <c r="F118" i="2" s="1"/>
  <c r="G118" i="2" s="1"/>
  <c r="E118" i="4"/>
  <c r="G117" i="4"/>
  <c r="G116" i="4"/>
  <c r="G115" i="4"/>
  <c r="G114" i="4"/>
  <c r="G113" i="4"/>
  <c r="G112" i="4"/>
  <c r="G111" i="4"/>
  <c r="G110" i="4"/>
  <c r="F109" i="4"/>
  <c r="E109" i="4"/>
  <c r="G108" i="4"/>
  <c r="G107" i="4"/>
  <c r="G106" i="4"/>
  <c r="G105" i="4"/>
  <c r="G104" i="4"/>
  <c r="G103" i="4"/>
  <c r="G102" i="4"/>
  <c r="F101" i="4"/>
  <c r="E101" i="4"/>
  <c r="G101" i="4"/>
  <c r="G100" i="4"/>
  <c r="G99" i="4"/>
  <c r="G98" i="4"/>
  <c r="G97" i="4"/>
  <c r="G96" i="4"/>
  <c r="G95" i="4"/>
  <c r="G94" i="4"/>
  <c r="F93" i="4"/>
  <c r="F93" i="2" s="1"/>
  <c r="G93" i="2" s="1"/>
  <c r="E93" i="4"/>
  <c r="G92" i="4"/>
  <c r="G91" i="4"/>
  <c r="G90" i="4"/>
  <c r="G89" i="4"/>
  <c r="G88" i="4"/>
  <c r="G87" i="4"/>
  <c r="G86" i="4"/>
  <c r="F85" i="4"/>
  <c r="E85" i="4"/>
  <c r="E84" i="4" s="1"/>
  <c r="G85" i="4"/>
  <c r="G81" i="4"/>
  <c r="G80" i="4"/>
  <c r="G79" i="4"/>
  <c r="G78" i="4"/>
  <c r="G77" i="4"/>
  <c r="G76" i="4"/>
  <c r="G75" i="4"/>
  <c r="G74" i="4"/>
  <c r="G73" i="4"/>
  <c r="G72" i="4"/>
  <c r="G71" i="4"/>
  <c r="F70" i="4"/>
  <c r="E70" i="4"/>
  <c r="E82" i="4" s="1"/>
  <c r="G67" i="4"/>
  <c r="G66" i="4"/>
  <c r="G65" i="4"/>
  <c r="G64" i="4"/>
  <c r="G63" i="4"/>
  <c r="G62" i="4"/>
  <c r="G61" i="4"/>
  <c r="G60" i="4"/>
  <c r="F59" i="4"/>
  <c r="E59" i="4"/>
  <c r="G58" i="4"/>
  <c r="G57" i="4"/>
  <c r="G56" i="4"/>
  <c r="G55" i="4"/>
  <c r="G54" i="4"/>
  <c r="G53" i="4"/>
  <c r="G52" i="4"/>
  <c r="G51" i="4"/>
  <c r="F50" i="4"/>
  <c r="E50" i="4"/>
  <c r="G49" i="4"/>
  <c r="G48" i="4"/>
  <c r="G47" i="4"/>
  <c r="G46" i="4"/>
  <c r="G45" i="4"/>
  <c r="G44" i="4"/>
  <c r="G43" i="4"/>
  <c r="F42" i="4"/>
  <c r="E42" i="4"/>
  <c r="G40" i="4"/>
  <c r="G39" i="4"/>
  <c r="G38" i="4"/>
  <c r="F37" i="4"/>
  <c r="F37" i="2" s="1"/>
  <c r="G37" i="2" s="1"/>
  <c r="E37" i="4"/>
  <c r="G36" i="4"/>
  <c r="G35" i="4"/>
  <c r="G34" i="4"/>
  <c r="G33" i="4"/>
  <c r="G32" i="4"/>
  <c r="F31" i="4"/>
  <c r="F31" i="2" s="1"/>
  <c r="G31" i="2" s="1"/>
  <c r="E31" i="4"/>
  <c r="G31" i="4"/>
  <c r="G30" i="4"/>
  <c r="G29" i="4"/>
  <c r="G28" i="4"/>
  <c r="F27" i="4"/>
  <c r="E27" i="4"/>
  <c r="G26" i="4"/>
  <c r="G25" i="4"/>
  <c r="G24" i="4"/>
  <c r="F23" i="4"/>
  <c r="E23" i="4"/>
  <c r="G21" i="4"/>
  <c r="G20" i="4"/>
  <c r="G19" i="4"/>
  <c r="G18" i="4"/>
  <c r="F17" i="4"/>
  <c r="E17" i="4"/>
  <c r="G16" i="4"/>
  <c r="G15" i="4"/>
  <c r="F14" i="4"/>
  <c r="E14" i="4"/>
  <c r="G13" i="4"/>
  <c r="G12" i="4"/>
  <c r="G11" i="4"/>
  <c r="F10" i="4"/>
  <c r="E10" i="4"/>
  <c r="G9" i="4"/>
  <c r="G8" i="4"/>
  <c r="F7" i="4"/>
  <c r="E7" i="4"/>
  <c r="G189" i="3"/>
  <c r="G188" i="3"/>
  <c r="G187" i="3"/>
  <c r="G186" i="3"/>
  <c r="G185" i="3"/>
  <c r="G184" i="3"/>
  <c r="G182" i="3"/>
  <c r="G181" i="3"/>
  <c r="G180" i="3"/>
  <c r="G179" i="3"/>
  <c r="G178" i="3"/>
  <c r="G177" i="3"/>
  <c r="G176" i="3"/>
  <c r="G173" i="3"/>
  <c r="G172" i="3"/>
  <c r="G171" i="3"/>
  <c r="G170" i="3"/>
  <c r="G169" i="3"/>
  <c r="G167" i="3"/>
  <c r="G166" i="3"/>
  <c r="G165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1" i="3"/>
  <c r="G80" i="3"/>
  <c r="G79" i="3"/>
  <c r="G78" i="3"/>
  <c r="G77" i="3"/>
  <c r="G76" i="3"/>
  <c r="G75" i="3"/>
  <c r="G74" i="3"/>
  <c r="G73" i="3"/>
  <c r="G72" i="3"/>
  <c r="G71" i="3"/>
  <c r="G70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6" i="3"/>
  <c r="G25" i="3"/>
  <c r="G24" i="3"/>
  <c r="G23" i="3"/>
  <c r="G21" i="3"/>
  <c r="G20" i="3"/>
  <c r="G19" i="3"/>
  <c r="G18" i="3"/>
  <c r="G17" i="3"/>
  <c r="G16" i="3"/>
  <c r="G15" i="3"/>
  <c r="G13" i="3"/>
  <c r="G12" i="3"/>
  <c r="G11" i="3"/>
  <c r="G9" i="3"/>
  <c r="G8" i="3"/>
  <c r="G7" i="3"/>
  <c r="L155" i="8" l="1"/>
  <c r="I167" i="8"/>
  <c r="M170" i="8"/>
  <c r="L160" i="8"/>
  <c r="J149" i="9"/>
  <c r="J148" i="9" s="1"/>
  <c r="J172" i="9" s="1"/>
  <c r="M160" i="9"/>
  <c r="I170" i="9"/>
  <c r="I163" i="10"/>
  <c r="G172" i="8"/>
  <c r="I166" i="8"/>
  <c r="L150" i="9"/>
  <c r="I155" i="9"/>
  <c r="I166" i="9"/>
  <c r="M170" i="9"/>
  <c r="J149" i="10"/>
  <c r="J148" i="10" s="1"/>
  <c r="J172" i="10" s="1"/>
  <c r="L167" i="10"/>
  <c r="N170" i="10"/>
  <c r="J172" i="8"/>
  <c r="M155" i="10"/>
  <c r="G50" i="4"/>
  <c r="F50" i="2"/>
  <c r="G50" i="2" s="1"/>
  <c r="E147" i="4"/>
  <c r="H21" i="8"/>
  <c r="I21" i="8" s="1"/>
  <c r="E40" i="8"/>
  <c r="F40" i="8" s="1"/>
  <c r="L49" i="8"/>
  <c r="N58" i="9"/>
  <c r="L92" i="9"/>
  <c r="H67" i="10"/>
  <c r="G37" i="4"/>
  <c r="G59" i="4"/>
  <c r="F59" i="2"/>
  <c r="G59" i="2" s="1"/>
  <c r="F84" i="4"/>
  <c r="F85" i="2"/>
  <c r="G85" i="2" s="1"/>
  <c r="G93" i="4"/>
  <c r="F156" i="2"/>
  <c r="G156" i="2" s="1"/>
  <c r="I16" i="8"/>
  <c r="N49" i="8"/>
  <c r="N108" i="8"/>
  <c r="M134" i="8"/>
  <c r="L142" i="8"/>
  <c r="I170" i="8"/>
  <c r="K189" i="8"/>
  <c r="N30" i="9"/>
  <c r="M36" i="9"/>
  <c r="K40" i="9"/>
  <c r="L40" i="9" s="1"/>
  <c r="I117" i="9"/>
  <c r="N170" i="9"/>
  <c r="L84" i="10"/>
  <c r="I134" i="10"/>
  <c r="H149" i="10"/>
  <c r="L166" i="10"/>
  <c r="I170" i="10"/>
  <c r="H189" i="10"/>
  <c r="F150" i="6"/>
  <c r="F167" i="4"/>
  <c r="F167" i="2" s="1"/>
  <c r="G167" i="2" s="1"/>
  <c r="F168" i="2"/>
  <c r="G168" i="2" s="1"/>
  <c r="L100" i="8"/>
  <c r="F41" i="9"/>
  <c r="I134" i="9"/>
  <c r="I160" i="9"/>
  <c r="I163" i="9"/>
  <c r="I167" i="9"/>
  <c r="I16" i="10"/>
  <c r="I92" i="10"/>
  <c r="G149" i="10"/>
  <c r="G148" i="10" s="1"/>
  <c r="F7" i="2"/>
  <c r="G7" i="2" s="1"/>
  <c r="E22" i="4"/>
  <c r="F126" i="2"/>
  <c r="G126" i="2" s="1"/>
  <c r="E150" i="4"/>
  <c r="E149" i="4" s="1"/>
  <c r="E173" i="4" s="1"/>
  <c r="F190" i="4"/>
  <c r="F175" i="2"/>
  <c r="G175" i="2" s="1"/>
  <c r="E41" i="6"/>
  <c r="H83" i="8"/>
  <c r="H146" i="8" s="1"/>
  <c r="D189" i="8"/>
  <c r="H21" i="9"/>
  <c r="I125" i="9"/>
  <c r="H149" i="9"/>
  <c r="L167" i="9"/>
  <c r="I117" i="10"/>
  <c r="M170" i="10"/>
  <c r="I174" i="10"/>
  <c r="N150" i="8"/>
  <c r="N182" i="8"/>
  <c r="G146" i="9"/>
  <c r="I146" i="9" s="1"/>
  <c r="I40" i="10"/>
  <c r="M160" i="10"/>
  <c r="F135" i="2"/>
  <c r="G135" i="2" s="1"/>
  <c r="F164" i="2"/>
  <c r="G164" i="2" s="1"/>
  <c r="F171" i="2"/>
  <c r="G171" i="2" s="1"/>
  <c r="E84" i="5"/>
  <c r="E147" i="5" s="1"/>
  <c r="G175" i="5"/>
  <c r="F84" i="6"/>
  <c r="F147" i="6" s="1"/>
  <c r="I6" i="8"/>
  <c r="I9" i="8"/>
  <c r="L36" i="8"/>
  <c r="J40" i="8"/>
  <c r="I69" i="8"/>
  <c r="K83" i="8"/>
  <c r="M108" i="8"/>
  <c r="I134" i="8"/>
  <c r="M155" i="8"/>
  <c r="L167" i="8"/>
  <c r="J40" i="9"/>
  <c r="M40" i="9" s="1"/>
  <c r="I69" i="9"/>
  <c r="I84" i="9"/>
  <c r="M108" i="9"/>
  <c r="G149" i="9"/>
  <c r="G148" i="9" s="1"/>
  <c r="G172" i="9" s="1"/>
  <c r="M174" i="9"/>
  <c r="L41" i="10"/>
  <c r="M58" i="10"/>
  <c r="M84" i="10"/>
  <c r="I108" i="10"/>
  <c r="L117" i="10"/>
  <c r="I155" i="10"/>
  <c r="L174" i="10"/>
  <c r="G17" i="4"/>
  <c r="F17" i="2"/>
  <c r="G17" i="2" s="1"/>
  <c r="F84" i="5"/>
  <c r="I22" i="9"/>
  <c r="E40" i="9"/>
  <c r="F40" i="9" s="1"/>
  <c r="N41" i="9"/>
  <c r="N108" i="9"/>
  <c r="D40" i="10"/>
  <c r="M40" i="10" s="1"/>
  <c r="M49" i="10"/>
  <c r="M174" i="10"/>
  <c r="F150" i="4"/>
  <c r="F150" i="2" s="1"/>
  <c r="G150" i="2" s="1"/>
  <c r="F151" i="2"/>
  <c r="G151" i="2" s="1"/>
  <c r="J83" i="8"/>
  <c r="N117" i="8"/>
  <c r="N170" i="8"/>
  <c r="F23" i="2"/>
  <c r="G23" i="2" s="1"/>
  <c r="E41" i="4"/>
  <c r="F101" i="2"/>
  <c r="G101" i="2" s="1"/>
  <c r="E150" i="5"/>
  <c r="E149" i="5" s="1"/>
  <c r="E173" i="5" s="1"/>
  <c r="I22" i="8"/>
  <c r="F10" i="2"/>
  <c r="G10" i="2" s="1"/>
  <c r="G23" i="4"/>
  <c r="F41" i="4"/>
  <c r="F41" i="2" s="1"/>
  <c r="G41" i="2" s="1"/>
  <c r="F42" i="2"/>
  <c r="G42" i="2" s="1"/>
  <c r="G109" i="4"/>
  <c r="F109" i="2"/>
  <c r="G109" i="2" s="1"/>
  <c r="E173" i="6"/>
  <c r="I49" i="8"/>
  <c r="L117" i="8"/>
  <c r="I125" i="8"/>
  <c r="F170" i="8"/>
  <c r="L41" i="9"/>
  <c r="H40" i="9"/>
  <c r="I40" i="9" s="1"/>
  <c r="H81" i="9"/>
  <c r="I81" i="9" s="1"/>
  <c r="L84" i="9"/>
  <c r="H189" i="9"/>
  <c r="I189" i="9" s="1"/>
  <c r="L49" i="10"/>
  <c r="G83" i="10"/>
  <c r="G146" i="10" s="1"/>
  <c r="I146" i="10" s="1"/>
  <c r="N108" i="10"/>
  <c r="M134" i="10"/>
  <c r="L155" i="10"/>
  <c r="I160" i="10"/>
  <c r="M150" i="10"/>
  <c r="M125" i="10"/>
  <c r="I84" i="10"/>
  <c r="F16" i="10"/>
  <c r="L16" i="10"/>
  <c r="M13" i="10"/>
  <c r="L6" i="10"/>
  <c r="M6" i="10"/>
  <c r="F22" i="6"/>
  <c r="F68" i="6" s="1"/>
  <c r="N174" i="9"/>
  <c r="D189" i="9"/>
  <c r="M189" i="9" s="1"/>
  <c r="L22" i="8"/>
  <c r="M16" i="8"/>
  <c r="L6" i="9"/>
  <c r="L22" i="9"/>
  <c r="F22" i="9"/>
  <c r="D21" i="9"/>
  <c r="D67" i="9" s="1"/>
  <c r="F14" i="2"/>
  <c r="G14" i="2" s="1"/>
  <c r="F16" i="9"/>
  <c r="M13" i="9"/>
  <c r="F82" i="4"/>
  <c r="F82" i="2" s="1"/>
  <c r="G82" i="2" s="1"/>
  <c r="F70" i="2"/>
  <c r="G70" i="2" s="1"/>
  <c r="F22" i="8"/>
  <c r="F22" i="4"/>
  <c r="G27" i="4"/>
  <c r="F27" i="2"/>
  <c r="G27" i="2" s="1"/>
  <c r="E192" i="3"/>
  <c r="F125" i="8"/>
  <c r="L69" i="8"/>
  <c r="L69" i="10"/>
  <c r="K81" i="8"/>
  <c r="K81" i="10"/>
  <c r="N22" i="10"/>
  <c r="M22" i="7"/>
  <c r="M22" i="9"/>
  <c r="F22" i="10"/>
  <c r="N22" i="7"/>
  <c r="N22" i="8"/>
  <c r="D21" i="8"/>
  <c r="D67" i="8" s="1"/>
  <c r="N22" i="9"/>
  <c r="E21" i="9"/>
  <c r="F21" i="9" s="1"/>
  <c r="D21" i="10"/>
  <c r="D67" i="10" s="1"/>
  <c r="F16" i="8"/>
  <c r="M16" i="10"/>
  <c r="N16" i="7"/>
  <c r="N16" i="8"/>
  <c r="M16" i="9"/>
  <c r="N16" i="9"/>
  <c r="M13" i="7"/>
  <c r="M9" i="7"/>
  <c r="N9" i="7"/>
  <c r="F6" i="9"/>
  <c r="G22" i="4"/>
  <c r="E189" i="8"/>
  <c r="N189" i="8" s="1"/>
  <c r="N189" i="10"/>
  <c r="E189" i="9"/>
  <c r="F182" i="10"/>
  <c r="F182" i="9"/>
  <c r="M182" i="9"/>
  <c r="F166" i="9"/>
  <c r="F167" i="9"/>
  <c r="M167" i="7"/>
  <c r="F160" i="10"/>
  <c r="F155" i="10"/>
  <c r="D149" i="10"/>
  <c r="D148" i="10" s="1"/>
  <c r="M155" i="9"/>
  <c r="F163" i="8"/>
  <c r="N163" i="9"/>
  <c r="F163" i="9"/>
  <c r="N155" i="9"/>
  <c r="E149" i="9"/>
  <c r="E148" i="9" s="1"/>
  <c r="E172" i="9" s="1"/>
  <c r="E149" i="8"/>
  <c r="E148" i="8" s="1"/>
  <c r="F150" i="10"/>
  <c r="M150" i="9"/>
  <c r="F150" i="9"/>
  <c r="M150" i="8"/>
  <c r="F142" i="9"/>
  <c r="F142" i="8"/>
  <c r="M142" i="8"/>
  <c r="F142" i="10"/>
  <c r="M142" i="10"/>
  <c r="F134" i="8"/>
  <c r="N125" i="10"/>
  <c r="F100" i="9"/>
  <c r="M100" i="8"/>
  <c r="N92" i="8"/>
  <c r="E83" i="9"/>
  <c r="N83" i="9" s="1"/>
  <c r="M92" i="10"/>
  <c r="N92" i="9"/>
  <c r="M81" i="10"/>
  <c r="F69" i="10"/>
  <c r="M69" i="9"/>
  <c r="N69" i="9"/>
  <c r="N69" i="7"/>
  <c r="M69" i="7"/>
  <c r="L26" i="10"/>
  <c r="L26" i="9"/>
  <c r="L26" i="8"/>
  <c r="L26" i="7"/>
  <c r="L13" i="9"/>
  <c r="F13" i="10"/>
  <c r="F9" i="10"/>
  <c r="M9" i="10"/>
  <c r="F9" i="9"/>
  <c r="M9" i="9"/>
  <c r="L13" i="8"/>
  <c r="L9" i="8"/>
  <c r="L6" i="8"/>
  <c r="M6" i="8"/>
  <c r="N13" i="8"/>
  <c r="M13" i="8"/>
  <c r="M9" i="8"/>
  <c r="F9" i="8"/>
  <c r="J21" i="8"/>
  <c r="J67" i="8" s="1"/>
  <c r="M26" i="8"/>
  <c r="J21" i="10"/>
  <c r="K21" i="10"/>
  <c r="N182" i="9"/>
  <c r="F182" i="8"/>
  <c r="M182" i="7"/>
  <c r="N182" i="7"/>
  <c r="M182" i="8"/>
  <c r="M182" i="10"/>
  <c r="F167" i="8"/>
  <c r="F166" i="10"/>
  <c r="N167" i="10"/>
  <c r="N167" i="9"/>
  <c r="F167" i="10"/>
  <c r="E166" i="8"/>
  <c r="F166" i="8" s="1"/>
  <c r="M167" i="8"/>
  <c r="N166" i="10"/>
  <c r="F163" i="10"/>
  <c r="N163" i="8"/>
  <c r="M163" i="10"/>
  <c r="N163" i="10"/>
  <c r="M163" i="9"/>
  <c r="F160" i="9"/>
  <c r="D149" i="8"/>
  <c r="D148" i="8" s="1"/>
  <c r="N160" i="9"/>
  <c r="N160" i="10"/>
  <c r="N160" i="7"/>
  <c r="M155" i="7"/>
  <c r="N155" i="7"/>
  <c r="N155" i="8"/>
  <c r="D149" i="9"/>
  <c r="D148" i="9" s="1"/>
  <c r="N150" i="9"/>
  <c r="E149" i="10"/>
  <c r="N150" i="10"/>
  <c r="F150" i="8"/>
  <c r="N142" i="8"/>
  <c r="N142" i="10"/>
  <c r="M142" i="9"/>
  <c r="F134" i="9"/>
  <c r="M134" i="9"/>
  <c r="N134" i="9"/>
  <c r="F134" i="10"/>
  <c r="N134" i="8"/>
  <c r="M134" i="7"/>
  <c r="N134" i="7"/>
  <c r="F125" i="9"/>
  <c r="M125" i="9"/>
  <c r="M125" i="8"/>
  <c r="N125" i="9"/>
  <c r="F125" i="10"/>
  <c r="N125" i="8"/>
  <c r="N117" i="9"/>
  <c r="F117" i="10"/>
  <c r="N117" i="7"/>
  <c r="N117" i="10"/>
  <c r="F117" i="9"/>
  <c r="M117" i="10"/>
  <c r="N100" i="7"/>
  <c r="F100" i="8"/>
  <c r="M100" i="10"/>
  <c r="M100" i="9"/>
  <c r="F100" i="10"/>
  <c r="M92" i="9"/>
  <c r="E83" i="10"/>
  <c r="E146" i="10" s="1"/>
  <c r="F92" i="8"/>
  <c r="F92" i="9"/>
  <c r="M92" i="7"/>
  <c r="N92" i="10"/>
  <c r="N92" i="7"/>
  <c r="E83" i="8"/>
  <c r="E146" i="8" s="1"/>
  <c r="F92" i="10"/>
  <c r="N84" i="7"/>
  <c r="D83" i="9"/>
  <c r="D146" i="9" s="1"/>
  <c r="D83" i="10"/>
  <c r="D146" i="10" s="1"/>
  <c r="M84" i="9"/>
  <c r="M26" i="7"/>
  <c r="F26" i="10"/>
  <c r="M26" i="10"/>
  <c r="F26" i="8"/>
  <c r="M69" i="8"/>
  <c r="M81" i="8"/>
  <c r="F81" i="8"/>
  <c r="F81" i="9"/>
  <c r="M69" i="10"/>
  <c r="N26" i="10"/>
  <c r="N26" i="7"/>
  <c r="N26" i="8"/>
  <c r="N26" i="9"/>
  <c r="N13" i="10"/>
  <c r="N13" i="7"/>
  <c r="N9" i="8"/>
  <c r="N9" i="10"/>
  <c r="N9" i="9"/>
  <c r="G14" i="4"/>
  <c r="G10" i="4"/>
  <c r="E22" i="5"/>
  <c r="E68" i="5" s="1"/>
  <c r="E192" i="5" s="1"/>
  <c r="F22" i="5"/>
  <c r="G22" i="5" s="1"/>
  <c r="E22" i="6"/>
  <c r="E68" i="6" s="1"/>
  <c r="E192" i="6" s="1"/>
  <c r="G7" i="6"/>
  <c r="G14" i="5"/>
  <c r="G183" i="3"/>
  <c r="G190" i="4"/>
  <c r="G183" i="4"/>
  <c r="G190" i="3"/>
  <c r="G167" i="5"/>
  <c r="G164" i="5"/>
  <c r="G164" i="3"/>
  <c r="G161" i="5"/>
  <c r="G161" i="4"/>
  <c r="G156" i="5"/>
  <c r="G156" i="4"/>
  <c r="G143" i="5"/>
  <c r="G135" i="4"/>
  <c r="G118" i="4"/>
  <c r="G118" i="5"/>
  <c r="G101" i="6"/>
  <c r="D192" i="3"/>
  <c r="G82" i="3"/>
  <c r="G27" i="5"/>
  <c r="D192" i="5"/>
  <c r="G14" i="6"/>
  <c r="G10" i="3"/>
  <c r="G183" i="6"/>
  <c r="G167" i="6"/>
  <c r="G161" i="6"/>
  <c r="G156" i="6"/>
  <c r="G135" i="6"/>
  <c r="G118" i="6"/>
  <c r="G147" i="6"/>
  <c r="G82" i="6"/>
  <c r="I81" i="10"/>
  <c r="G67" i="10"/>
  <c r="J146" i="10"/>
  <c r="L81" i="10"/>
  <c r="I189" i="10"/>
  <c r="H148" i="10"/>
  <c r="I149" i="10"/>
  <c r="I21" i="10"/>
  <c r="M189" i="10"/>
  <c r="N30" i="10"/>
  <c r="F6" i="10"/>
  <c r="N6" i="10"/>
  <c r="N134" i="10"/>
  <c r="N155" i="10"/>
  <c r="G166" i="10"/>
  <c r="I166" i="10" s="1"/>
  <c r="M167" i="10"/>
  <c r="I13" i="10"/>
  <c r="M41" i="10"/>
  <c r="N69" i="10"/>
  <c r="L163" i="10"/>
  <c r="F174" i="10"/>
  <c r="N174" i="10"/>
  <c r="L9" i="10"/>
  <c r="I26" i="10"/>
  <c r="F41" i="10"/>
  <c r="L125" i="10"/>
  <c r="K149" i="10"/>
  <c r="L170" i="10"/>
  <c r="E21" i="10"/>
  <c r="E67" i="10" s="1"/>
  <c r="L58" i="10"/>
  <c r="F84" i="10"/>
  <c r="N84" i="10"/>
  <c r="L108" i="10"/>
  <c r="L189" i="10"/>
  <c r="N16" i="10"/>
  <c r="L22" i="10"/>
  <c r="L36" i="10"/>
  <c r="L100" i="10"/>
  <c r="L142" i="10"/>
  <c r="I150" i="10"/>
  <c r="L13" i="10"/>
  <c r="M22" i="10"/>
  <c r="K40" i="10"/>
  <c r="I69" i="10"/>
  <c r="L83" i="10"/>
  <c r="K146" i="10"/>
  <c r="N81" i="9"/>
  <c r="I21" i="9"/>
  <c r="N40" i="9"/>
  <c r="H148" i="9"/>
  <c r="I149" i="9"/>
  <c r="G67" i="9"/>
  <c r="M6" i="9"/>
  <c r="F13" i="9"/>
  <c r="N13" i="9"/>
  <c r="J21" i="9"/>
  <c r="M21" i="9" s="1"/>
  <c r="M26" i="9"/>
  <c r="L49" i="9"/>
  <c r="I58" i="9"/>
  <c r="N6" i="9"/>
  <c r="I9" i="9"/>
  <c r="K21" i="9"/>
  <c r="F26" i="9"/>
  <c r="L30" i="9"/>
  <c r="L69" i="9"/>
  <c r="J81" i="9"/>
  <c r="M81" i="9" s="1"/>
  <c r="F155" i="9"/>
  <c r="M167" i="9"/>
  <c r="L174" i="9"/>
  <c r="L16" i="9"/>
  <c r="M41" i="9"/>
  <c r="L58" i="9"/>
  <c r="F69" i="9"/>
  <c r="I83" i="9"/>
  <c r="F84" i="9"/>
  <c r="L108" i="9"/>
  <c r="L163" i="9"/>
  <c r="F174" i="9"/>
  <c r="L189" i="9"/>
  <c r="N49" i="9"/>
  <c r="L9" i="9"/>
  <c r="I26" i="9"/>
  <c r="J83" i="9"/>
  <c r="L125" i="9"/>
  <c r="K149" i="9"/>
  <c r="L170" i="9"/>
  <c r="K166" i="9"/>
  <c r="L83" i="9"/>
  <c r="L117" i="9"/>
  <c r="K146" i="9"/>
  <c r="L160" i="9"/>
  <c r="M40" i="8"/>
  <c r="L40" i="8"/>
  <c r="N40" i="8"/>
  <c r="J146" i="8"/>
  <c r="I81" i="8"/>
  <c r="K146" i="8"/>
  <c r="L83" i="8"/>
  <c r="N81" i="8"/>
  <c r="M189" i="8"/>
  <c r="I189" i="8"/>
  <c r="F6" i="8"/>
  <c r="N6" i="8"/>
  <c r="K21" i="8"/>
  <c r="K67" i="8" s="1"/>
  <c r="G83" i="8"/>
  <c r="G146" i="8" s="1"/>
  <c r="G191" i="8" s="1"/>
  <c r="L84" i="8"/>
  <c r="H149" i="8"/>
  <c r="F155" i="8"/>
  <c r="I13" i="8"/>
  <c r="L16" i="8"/>
  <c r="E21" i="8"/>
  <c r="F30" i="8"/>
  <c r="M41" i="8"/>
  <c r="L58" i="8"/>
  <c r="F69" i="8"/>
  <c r="N69" i="8"/>
  <c r="L81" i="8"/>
  <c r="F84" i="8"/>
  <c r="N84" i="8"/>
  <c r="L108" i="8"/>
  <c r="L163" i="8"/>
  <c r="F174" i="8"/>
  <c r="N174" i="8"/>
  <c r="L189" i="8"/>
  <c r="F41" i="8"/>
  <c r="N41" i="8"/>
  <c r="L125" i="8"/>
  <c r="K149" i="8"/>
  <c r="L170" i="8"/>
  <c r="N58" i="8"/>
  <c r="K166" i="8"/>
  <c r="M22" i="8"/>
  <c r="D83" i="8"/>
  <c r="D146" i="8" s="1"/>
  <c r="I174" i="8"/>
  <c r="F13" i="8"/>
  <c r="F117" i="8"/>
  <c r="F160" i="8"/>
  <c r="G191" i="7"/>
  <c r="M6" i="7"/>
  <c r="N6" i="7"/>
  <c r="L30" i="7"/>
  <c r="L69" i="7"/>
  <c r="L84" i="7"/>
  <c r="M150" i="7"/>
  <c r="L174" i="7"/>
  <c r="L41" i="7"/>
  <c r="N49" i="7"/>
  <c r="M84" i="7"/>
  <c r="N150" i="7"/>
  <c r="N167" i="7"/>
  <c r="L13" i="7"/>
  <c r="L83" i="7"/>
  <c r="L117" i="7"/>
  <c r="L160" i="7"/>
  <c r="F149" i="6"/>
  <c r="F173" i="6" s="1"/>
  <c r="G173" i="6" s="1"/>
  <c r="G42" i="6"/>
  <c r="G151" i="6"/>
  <c r="G168" i="6"/>
  <c r="F190" i="6"/>
  <c r="G190" i="6" s="1"/>
  <c r="G93" i="6"/>
  <c r="G70" i="6"/>
  <c r="F147" i="5"/>
  <c r="G147" i="5" s="1"/>
  <c r="G84" i="5"/>
  <c r="F149" i="5"/>
  <c r="G150" i="5"/>
  <c r="G190" i="5"/>
  <c r="G10" i="5"/>
  <c r="G23" i="5"/>
  <c r="G85" i="5"/>
  <c r="G7" i="5"/>
  <c r="G151" i="5"/>
  <c r="G168" i="5"/>
  <c r="G42" i="5"/>
  <c r="G70" i="5"/>
  <c r="G150" i="4"/>
  <c r="F149" i="4"/>
  <c r="G82" i="4"/>
  <c r="G167" i="4"/>
  <c r="E68" i="4"/>
  <c r="E192" i="4" s="1"/>
  <c r="F147" i="4"/>
  <c r="F147" i="2" s="1"/>
  <c r="G147" i="2" s="1"/>
  <c r="G84" i="4"/>
  <c r="G42" i="4"/>
  <c r="G151" i="4"/>
  <c r="G168" i="4"/>
  <c r="G7" i="4"/>
  <c r="G70" i="4"/>
  <c r="G84" i="3"/>
  <c r="G147" i="3"/>
  <c r="G22" i="3"/>
  <c r="G85" i="3"/>
  <c r="G27" i="3"/>
  <c r="G175" i="3"/>
  <c r="G151" i="3"/>
  <c r="G168" i="3"/>
  <c r="G41" i="3"/>
  <c r="G14" i="3"/>
  <c r="K67" i="9" l="1"/>
  <c r="M148" i="8"/>
  <c r="D172" i="8"/>
  <c r="M172" i="8" s="1"/>
  <c r="F40" i="10"/>
  <c r="H67" i="8"/>
  <c r="G191" i="10"/>
  <c r="M148" i="9"/>
  <c r="D172" i="9"/>
  <c r="M172" i="9" s="1"/>
  <c r="M148" i="10"/>
  <c r="D172" i="10"/>
  <c r="M172" i="10" s="1"/>
  <c r="G172" i="10"/>
  <c r="G41" i="4"/>
  <c r="I83" i="10"/>
  <c r="I67" i="10"/>
  <c r="E172" i="8"/>
  <c r="G149" i="4"/>
  <c r="F173" i="4"/>
  <c r="F149" i="2"/>
  <c r="G149" i="2" s="1"/>
  <c r="G191" i="9"/>
  <c r="I148" i="10"/>
  <c r="H172" i="10"/>
  <c r="H67" i="9"/>
  <c r="F68" i="4"/>
  <c r="F190" i="2"/>
  <c r="G190" i="2" s="1"/>
  <c r="F84" i="2"/>
  <c r="G84" i="2" s="1"/>
  <c r="I148" i="9"/>
  <c r="H172" i="9"/>
  <c r="I172" i="9" s="1"/>
  <c r="K67" i="10"/>
  <c r="M149" i="10"/>
  <c r="F21" i="10"/>
  <c r="F189" i="9"/>
  <c r="E67" i="9"/>
  <c r="N67" i="9" s="1"/>
  <c r="F22" i="2"/>
  <c r="G22" i="2" s="1"/>
  <c r="F21" i="8"/>
  <c r="F189" i="8"/>
  <c r="F189" i="10"/>
  <c r="M149" i="9"/>
  <c r="L81" i="9"/>
  <c r="F81" i="10"/>
  <c r="N21" i="7"/>
  <c r="E67" i="8"/>
  <c r="F67" i="8" s="1"/>
  <c r="M21" i="8"/>
  <c r="M21" i="10"/>
  <c r="F68" i="5"/>
  <c r="F192" i="5" s="1"/>
  <c r="G192" i="5" s="1"/>
  <c r="N189" i="9"/>
  <c r="M189" i="7"/>
  <c r="M149" i="8"/>
  <c r="F149" i="8"/>
  <c r="F148" i="8"/>
  <c r="F83" i="9"/>
  <c r="E146" i="9"/>
  <c r="M83" i="10"/>
  <c r="N83" i="10"/>
  <c r="F83" i="10"/>
  <c r="N83" i="8"/>
  <c r="J67" i="10"/>
  <c r="L67" i="10" s="1"/>
  <c r="L21" i="10"/>
  <c r="M21" i="7"/>
  <c r="M67" i="8"/>
  <c r="J191" i="8"/>
  <c r="M191" i="8" s="1"/>
  <c r="F148" i="9"/>
  <c r="M149" i="7"/>
  <c r="M148" i="7"/>
  <c r="F149" i="9"/>
  <c r="F149" i="10"/>
  <c r="E148" i="10"/>
  <c r="N83" i="7"/>
  <c r="M146" i="7"/>
  <c r="M83" i="7"/>
  <c r="F146" i="10"/>
  <c r="M146" i="10"/>
  <c r="F83" i="8"/>
  <c r="M83" i="8"/>
  <c r="D191" i="7"/>
  <c r="N67" i="10"/>
  <c r="G149" i="3"/>
  <c r="G149" i="5"/>
  <c r="G149" i="6"/>
  <c r="G150" i="6"/>
  <c r="G150" i="3"/>
  <c r="G147" i="4"/>
  <c r="G84" i="6"/>
  <c r="D192" i="6"/>
  <c r="G22" i="6"/>
  <c r="D192" i="4"/>
  <c r="L146" i="10"/>
  <c r="N146" i="10"/>
  <c r="N149" i="10"/>
  <c r="L149" i="10"/>
  <c r="K148" i="10"/>
  <c r="K172" i="10" s="1"/>
  <c r="N81" i="10"/>
  <c r="N21" i="10"/>
  <c r="L40" i="10"/>
  <c r="N40" i="10"/>
  <c r="N166" i="9"/>
  <c r="L166" i="9"/>
  <c r="N21" i="9"/>
  <c r="L21" i="9"/>
  <c r="M83" i="9"/>
  <c r="J146" i="9"/>
  <c r="N149" i="9"/>
  <c r="L149" i="9"/>
  <c r="K148" i="9"/>
  <c r="K172" i="9" s="1"/>
  <c r="K191" i="9" s="1"/>
  <c r="N146" i="9"/>
  <c r="J67" i="9"/>
  <c r="N166" i="8"/>
  <c r="L166" i="8"/>
  <c r="I149" i="8"/>
  <c r="H148" i="8"/>
  <c r="L146" i="8"/>
  <c r="N146" i="8"/>
  <c r="I146" i="8"/>
  <c r="M146" i="8"/>
  <c r="F146" i="8"/>
  <c r="N149" i="8"/>
  <c r="L149" i="8"/>
  <c r="K148" i="8"/>
  <c r="K172" i="8" s="1"/>
  <c r="L67" i="8"/>
  <c r="K191" i="8"/>
  <c r="L21" i="8"/>
  <c r="N21" i="8"/>
  <c r="D191" i="8"/>
  <c r="I83" i="8"/>
  <c r="L81" i="7"/>
  <c r="L40" i="7"/>
  <c r="N40" i="7"/>
  <c r="L21" i="7"/>
  <c r="E191" i="7"/>
  <c r="L146" i="7"/>
  <c r="N146" i="7"/>
  <c r="N166" i="7"/>
  <c r="L166" i="7"/>
  <c r="N189" i="7"/>
  <c r="L189" i="7"/>
  <c r="N149" i="7"/>
  <c r="L149" i="7"/>
  <c r="F192" i="6"/>
  <c r="G68" i="6"/>
  <c r="F192" i="4"/>
  <c r="M86" i="1"/>
  <c r="F172" i="9" l="1"/>
  <c r="L172" i="10"/>
  <c r="I172" i="10"/>
  <c r="H191" i="10"/>
  <c r="I191" i="10" s="1"/>
  <c r="I67" i="8"/>
  <c r="N172" i="9"/>
  <c r="L172" i="9"/>
  <c r="F173" i="2"/>
  <c r="G173" i="2" s="1"/>
  <c r="G173" i="4"/>
  <c r="F148" i="10"/>
  <c r="E172" i="10"/>
  <c r="N172" i="8"/>
  <c r="L172" i="8"/>
  <c r="I148" i="8"/>
  <c r="H172" i="8"/>
  <c r="I172" i="8" s="1"/>
  <c r="K191" i="10"/>
  <c r="H191" i="9"/>
  <c r="I191" i="9" s="1"/>
  <c r="I67" i="9"/>
  <c r="F172" i="8"/>
  <c r="D191" i="10"/>
  <c r="F67" i="9"/>
  <c r="E191" i="9"/>
  <c r="F68" i="2"/>
  <c r="N67" i="8"/>
  <c r="E191" i="8"/>
  <c r="F191" i="8" s="1"/>
  <c r="G68" i="5"/>
  <c r="J191" i="10"/>
  <c r="M191" i="10" s="1"/>
  <c r="M67" i="10"/>
  <c r="F146" i="9"/>
  <c r="M146" i="9"/>
  <c r="F67" i="10"/>
  <c r="F191" i="7"/>
  <c r="D191" i="9"/>
  <c r="G192" i="6"/>
  <c r="G68" i="4"/>
  <c r="G192" i="4"/>
  <c r="L148" i="10"/>
  <c r="N148" i="10"/>
  <c r="N191" i="10"/>
  <c r="M67" i="9"/>
  <c r="J191" i="9"/>
  <c r="M191" i="9" s="1"/>
  <c r="N191" i="9"/>
  <c r="L67" i="9"/>
  <c r="L146" i="9"/>
  <c r="N148" i="9"/>
  <c r="L148" i="9"/>
  <c r="L148" i="8"/>
  <c r="N148" i="8"/>
  <c r="N191" i="8"/>
  <c r="L191" i="8"/>
  <c r="N67" i="7"/>
  <c r="L67" i="7"/>
  <c r="K191" i="7"/>
  <c r="N191" i="7" s="1"/>
  <c r="H191" i="7"/>
  <c r="I191" i="7" s="1"/>
  <c r="N148" i="7"/>
  <c r="L148" i="7"/>
  <c r="J191" i="7"/>
  <c r="M191" i="7" s="1"/>
  <c r="M67" i="7"/>
  <c r="F192" i="3"/>
  <c r="G192" i="3" s="1"/>
  <c r="H191" i="8" l="1"/>
  <c r="I191" i="8" s="1"/>
  <c r="F172" i="10"/>
  <c r="E191" i="10"/>
  <c r="F191" i="10" s="1"/>
  <c r="N172" i="10"/>
  <c r="F191" i="9"/>
  <c r="G68" i="2"/>
  <c r="F192" i="2"/>
  <c r="L191" i="10"/>
  <c r="L191" i="9"/>
  <c r="L191" i="7"/>
  <c r="N91" i="1"/>
  <c r="M91" i="1"/>
  <c r="N90" i="1"/>
  <c r="M90" i="1"/>
  <c r="N89" i="1"/>
  <c r="M89" i="1"/>
  <c r="N88" i="1"/>
  <c r="M88" i="1"/>
  <c r="N87" i="1"/>
  <c r="M87" i="1"/>
  <c r="N86" i="1"/>
  <c r="N85" i="1"/>
  <c r="M85" i="1"/>
  <c r="N80" i="1"/>
  <c r="M80" i="1"/>
  <c r="N79" i="1"/>
  <c r="M79" i="1"/>
  <c r="N78" i="1"/>
  <c r="M78" i="1"/>
  <c r="N77" i="1"/>
  <c r="M77" i="1"/>
  <c r="N76" i="1"/>
  <c r="M76" i="1"/>
  <c r="N75" i="1"/>
  <c r="M75" i="1"/>
  <c r="N74" i="1"/>
  <c r="M74" i="1"/>
  <c r="N73" i="1"/>
  <c r="M73" i="1"/>
  <c r="N72" i="1"/>
  <c r="M72" i="1"/>
  <c r="N71" i="1"/>
  <c r="M71" i="1"/>
  <c r="N70" i="1"/>
  <c r="M70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39" i="1"/>
  <c r="M39" i="1"/>
  <c r="N38" i="1"/>
  <c r="M38" i="1"/>
  <c r="N37" i="1"/>
  <c r="M37" i="1"/>
  <c r="N35" i="1"/>
  <c r="M35" i="1"/>
  <c r="N34" i="1"/>
  <c r="M34" i="1"/>
  <c r="N33" i="1"/>
  <c r="M33" i="1"/>
  <c r="N32" i="1"/>
  <c r="M32" i="1"/>
  <c r="N31" i="1"/>
  <c r="M31" i="1"/>
  <c r="N29" i="1"/>
  <c r="M29" i="1"/>
  <c r="N28" i="1"/>
  <c r="M28" i="1"/>
  <c r="N27" i="1"/>
  <c r="M27" i="1"/>
  <c r="N25" i="1"/>
  <c r="M25" i="1"/>
  <c r="N24" i="1"/>
  <c r="M24" i="1"/>
  <c r="N23" i="1"/>
  <c r="M23" i="1"/>
  <c r="N20" i="1"/>
  <c r="M20" i="1"/>
  <c r="N19" i="1"/>
  <c r="M19" i="1"/>
  <c r="N18" i="1"/>
  <c r="M18" i="1"/>
  <c r="N17" i="1"/>
  <c r="M17" i="1"/>
  <c r="N15" i="1"/>
  <c r="M15" i="1"/>
  <c r="N14" i="1"/>
  <c r="M14" i="1"/>
  <c r="N12" i="1"/>
  <c r="M12" i="1"/>
  <c r="N11" i="1"/>
  <c r="M11" i="1"/>
  <c r="N10" i="1"/>
  <c r="M10" i="1"/>
  <c r="N8" i="1"/>
  <c r="M8" i="1"/>
  <c r="N7" i="1"/>
  <c r="M7" i="1"/>
  <c r="N131" i="1"/>
  <c r="M131" i="1"/>
  <c r="N130" i="1"/>
  <c r="M130" i="1"/>
  <c r="N129" i="1"/>
  <c r="M129" i="1"/>
  <c r="N128" i="1"/>
  <c r="M128" i="1"/>
  <c r="N127" i="1"/>
  <c r="M127" i="1"/>
  <c r="N126" i="1"/>
  <c r="M126" i="1"/>
  <c r="N124" i="1"/>
  <c r="M124" i="1"/>
  <c r="N123" i="1"/>
  <c r="M123" i="1"/>
  <c r="N122" i="1"/>
  <c r="M122" i="1"/>
  <c r="N121" i="1"/>
  <c r="M121" i="1"/>
  <c r="N120" i="1"/>
  <c r="M120" i="1"/>
  <c r="N119" i="1"/>
  <c r="M119" i="1"/>
  <c r="N118" i="1"/>
  <c r="M118" i="1"/>
  <c r="N116" i="1"/>
  <c r="M116" i="1"/>
  <c r="N115" i="1"/>
  <c r="M115" i="1"/>
  <c r="N114" i="1"/>
  <c r="M114" i="1"/>
  <c r="N113" i="1"/>
  <c r="M113" i="1"/>
  <c r="N112" i="1"/>
  <c r="M112" i="1"/>
  <c r="N111" i="1"/>
  <c r="M111" i="1"/>
  <c r="N110" i="1"/>
  <c r="M110" i="1"/>
  <c r="N109" i="1"/>
  <c r="M109" i="1"/>
  <c r="N107" i="1"/>
  <c r="M107" i="1"/>
  <c r="N106" i="1"/>
  <c r="M106" i="1"/>
  <c r="N105" i="1"/>
  <c r="M105" i="1"/>
  <c r="N104" i="1"/>
  <c r="M104" i="1"/>
  <c r="N103" i="1"/>
  <c r="M103" i="1"/>
  <c r="N102" i="1"/>
  <c r="M102" i="1"/>
  <c r="N101" i="1"/>
  <c r="M101" i="1"/>
  <c r="N99" i="1"/>
  <c r="M99" i="1"/>
  <c r="N98" i="1"/>
  <c r="M98" i="1"/>
  <c r="N97" i="1"/>
  <c r="M97" i="1"/>
  <c r="N96" i="1"/>
  <c r="M96" i="1"/>
  <c r="N95" i="1"/>
  <c r="M95" i="1"/>
  <c r="N94" i="1"/>
  <c r="M94" i="1"/>
  <c r="N93" i="1"/>
  <c r="M93" i="1"/>
  <c r="M185" i="1"/>
  <c r="M184" i="1"/>
  <c r="M183" i="1"/>
  <c r="M181" i="1"/>
  <c r="M180" i="1"/>
  <c r="M179" i="1"/>
  <c r="M178" i="1"/>
  <c r="M177" i="1"/>
  <c r="M176" i="1"/>
  <c r="M175" i="1"/>
  <c r="M171" i="1"/>
  <c r="M186" i="1"/>
  <c r="N188" i="1"/>
  <c r="N187" i="1"/>
  <c r="N186" i="1"/>
  <c r="N185" i="1"/>
  <c r="N184" i="1"/>
  <c r="N183" i="1"/>
  <c r="N181" i="1"/>
  <c r="N180" i="1"/>
  <c r="N179" i="1"/>
  <c r="N178" i="1"/>
  <c r="N177" i="1"/>
  <c r="N176" i="1"/>
  <c r="N175" i="1"/>
  <c r="G189" i="1"/>
  <c r="K182" i="1"/>
  <c r="J182" i="1"/>
  <c r="H182" i="1"/>
  <c r="G182" i="1"/>
  <c r="E182" i="1"/>
  <c r="D182" i="1"/>
  <c r="M182" i="1" s="1"/>
  <c r="G174" i="1"/>
  <c r="K174" i="1"/>
  <c r="J174" i="1"/>
  <c r="M174" i="1" s="1"/>
  <c r="H174" i="1"/>
  <c r="H189" i="1" s="1"/>
  <c r="I189" i="1" s="1"/>
  <c r="E174" i="1"/>
  <c r="D174" i="1"/>
  <c r="I174" i="1" l="1"/>
  <c r="L174" i="1"/>
  <c r="J189" i="1"/>
  <c r="F182" i="1"/>
  <c r="N182" i="1"/>
  <c r="D189" i="1"/>
  <c r="M189" i="1" s="1"/>
  <c r="E189" i="1"/>
  <c r="K189" i="1"/>
  <c r="N174" i="1"/>
  <c r="F189" i="1" l="1"/>
  <c r="N189" i="1"/>
  <c r="N171" i="1"/>
  <c r="N169" i="1"/>
  <c r="N168" i="1"/>
  <c r="N165" i="1"/>
  <c r="L171" i="1"/>
  <c r="L169" i="1"/>
  <c r="L168" i="1"/>
  <c r="I171" i="1"/>
  <c r="I169" i="1"/>
  <c r="I168" i="1"/>
  <c r="F171" i="1"/>
  <c r="F169" i="1"/>
  <c r="F168" i="1"/>
  <c r="E167" i="1" l="1"/>
  <c r="E166" i="1" s="1"/>
  <c r="K170" i="1"/>
  <c r="K167" i="1"/>
  <c r="K166" i="1" s="1"/>
  <c r="J170" i="1"/>
  <c r="J167" i="1"/>
  <c r="H170" i="1"/>
  <c r="H167" i="1"/>
  <c r="H166" i="1" s="1"/>
  <c r="G170" i="1"/>
  <c r="I170" i="1" s="1"/>
  <c r="G167" i="1"/>
  <c r="E170" i="1"/>
  <c r="D170" i="1"/>
  <c r="D167" i="1"/>
  <c r="D166" i="1" s="1"/>
  <c r="K163" i="1"/>
  <c r="J163" i="1"/>
  <c r="H163" i="1"/>
  <c r="G163" i="1"/>
  <c r="K160" i="1"/>
  <c r="J160" i="1"/>
  <c r="H160" i="1"/>
  <c r="G160" i="1"/>
  <c r="G150" i="1"/>
  <c r="K150" i="1"/>
  <c r="J150" i="1"/>
  <c r="H150" i="1"/>
  <c r="H149" i="1" s="1"/>
  <c r="H148" i="1" s="1"/>
  <c r="H172" i="1" s="1"/>
  <c r="K155" i="1"/>
  <c r="J155" i="1"/>
  <c r="H155" i="1"/>
  <c r="G155" i="1"/>
  <c r="D155" i="1"/>
  <c r="D160" i="1"/>
  <c r="E163" i="1"/>
  <c r="D163" i="1"/>
  <c r="E160" i="1"/>
  <c r="D150" i="1"/>
  <c r="E155" i="1"/>
  <c r="E150" i="1"/>
  <c r="F165" i="1"/>
  <c r="M165" i="1"/>
  <c r="I172" i="1" l="1"/>
  <c r="L167" i="1"/>
  <c r="M170" i="1"/>
  <c r="I167" i="1"/>
  <c r="D149" i="1"/>
  <c r="D148" i="1" s="1"/>
  <c r="L170" i="1"/>
  <c r="N170" i="1"/>
  <c r="F170" i="1"/>
  <c r="J166" i="1"/>
  <c r="L166" i="1" s="1"/>
  <c r="G166" i="1"/>
  <c r="I166" i="1" s="1"/>
  <c r="F166" i="1"/>
  <c r="N166" i="1"/>
  <c r="J149" i="1"/>
  <c r="J148" i="1" s="1"/>
  <c r="K149" i="1"/>
  <c r="K148" i="1" s="1"/>
  <c r="K172" i="1" s="1"/>
  <c r="G149" i="1"/>
  <c r="G148" i="1" s="1"/>
  <c r="G172" i="1" s="1"/>
  <c r="E149" i="1"/>
  <c r="E148" i="1" s="1"/>
  <c r="E172" i="1" s="1"/>
  <c r="J172" i="1" l="1"/>
  <c r="L172" i="1" s="1"/>
  <c r="D172" i="1"/>
  <c r="M172" i="1" s="1"/>
  <c r="N172" i="1"/>
  <c r="F172" i="1" l="1"/>
  <c r="M136" i="1"/>
  <c r="N140" i="1"/>
  <c r="M140" i="1"/>
  <c r="L145" i="1" l="1"/>
  <c r="L144" i="1"/>
  <c r="L143" i="1"/>
  <c r="L141" i="1"/>
  <c r="L140" i="1"/>
  <c r="L139" i="1"/>
  <c r="L138" i="1"/>
  <c r="L137" i="1"/>
  <c r="L136" i="1"/>
  <c r="L135" i="1"/>
  <c r="L133" i="1"/>
  <c r="L132" i="1"/>
  <c r="L131" i="1"/>
  <c r="L130" i="1"/>
  <c r="L129" i="1"/>
  <c r="L128" i="1"/>
  <c r="L127" i="1"/>
  <c r="L126" i="1"/>
  <c r="L124" i="1"/>
  <c r="L123" i="1"/>
  <c r="L122" i="1"/>
  <c r="L121" i="1"/>
  <c r="L120" i="1"/>
  <c r="L119" i="1"/>
  <c r="L118" i="1"/>
  <c r="L116" i="1"/>
  <c r="L115" i="1"/>
  <c r="L114" i="1"/>
  <c r="L113" i="1"/>
  <c r="L112" i="1"/>
  <c r="L111" i="1"/>
  <c r="L110" i="1"/>
  <c r="L109" i="1"/>
  <c r="L107" i="1"/>
  <c r="L106" i="1"/>
  <c r="L105" i="1"/>
  <c r="L104" i="1"/>
  <c r="L103" i="1"/>
  <c r="L102" i="1"/>
  <c r="L101" i="1"/>
  <c r="L99" i="1"/>
  <c r="L98" i="1"/>
  <c r="L97" i="1"/>
  <c r="L96" i="1"/>
  <c r="L95" i="1"/>
  <c r="L94" i="1"/>
  <c r="L93" i="1"/>
  <c r="L91" i="1"/>
  <c r="L90" i="1"/>
  <c r="L89" i="1"/>
  <c r="L88" i="1"/>
  <c r="L87" i="1"/>
  <c r="L86" i="1"/>
  <c r="L85" i="1"/>
  <c r="I145" i="1"/>
  <c r="I144" i="1"/>
  <c r="I143" i="1"/>
  <c r="I141" i="1"/>
  <c r="I140" i="1"/>
  <c r="I139" i="1"/>
  <c r="I138" i="1"/>
  <c r="I137" i="1"/>
  <c r="I136" i="1"/>
  <c r="I135" i="1"/>
  <c r="I133" i="1"/>
  <c r="I132" i="1"/>
  <c r="I131" i="1"/>
  <c r="I130" i="1"/>
  <c r="I129" i="1"/>
  <c r="I128" i="1"/>
  <c r="I127" i="1"/>
  <c r="I126" i="1"/>
  <c r="I124" i="1"/>
  <c r="I123" i="1"/>
  <c r="I122" i="1"/>
  <c r="I121" i="1"/>
  <c r="I120" i="1"/>
  <c r="I119" i="1"/>
  <c r="I118" i="1"/>
  <c r="I116" i="1"/>
  <c r="I115" i="1"/>
  <c r="I114" i="1"/>
  <c r="I113" i="1"/>
  <c r="I112" i="1"/>
  <c r="I111" i="1"/>
  <c r="I110" i="1"/>
  <c r="I109" i="1"/>
  <c r="I107" i="1"/>
  <c r="I106" i="1"/>
  <c r="I105" i="1"/>
  <c r="I104" i="1"/>
  <c r="I103" i="1"/>
  <c r="I102" i="1"/>
  <c r="I101" i="1"/>
  <c r="I99" i="1"/>
  <c r="I98" i="1"/>
  <c r="I97" i="1"/>
  <c r="I96" i="1"/>
  <c r="I95" i="1"/>
  <c r="I94" i="1"/>
  <c r="I93" i="1"/>
  <c r="I91" i="1"/>
  <c r="I90" i="1"/>
  <c r="I89" i="1"/>
  <c r="I88" i="1"/>
  <c r="I87" i="1"/>
  <c r="I86" i="1"/>
  <c r="I85" i="1"/>
  <c r="F145" i="1"/>
  <c r="F144" i="1"/>
  <c r="F143" i="1"/>
  <c r="F141" i="1"/>
  <c r="F140" i="1"/>
  <c r="F139" i="1"/>
  <c r="F138" i="1"/>
  <c r="F137" i="1"/>
  <c r="F136" i="1"/>
  <c r="F135" i="1"/>
  <c r="F133" i="1"/>
  <c r="F132" i="1"/>
  <c r="F131" i="1"/>
  <c r="F130" i="1"/>
  <c r="F129" i="1"/>
  <c r="F128" i="1"/>
  <c r="F127" i="1"/>
  <c r="F126" i="1"/>
  <c r="F124" i="1"/>
  <c r="F123" i="1"/>
  <c r="F122" i="1"/>
  <c r="F121" i="1"/>
  <c r="F120" i="1"/>
  <c r="F119" i="1"/>
  <c r="F118" i="1"/>
  <c r="F116" i="1"/>
  <c r="F115" i="1"/>
  <c r="F114" i="1"/>
  <c r="F113" i="1"/>
  <c r="F112" i="1"/>
  <c r="F111" i="1"/>
  <c r="F110" i="1"/>
  <c r="F109" i="1"/>
  <c r="F107" i="1"/>
  <c r="F106" i="1"/>
  <c r="F105" i="1"/>
  <c r="F104" i="1"/>
  <c r="F103" i="1"/>
  <c r="F102" i="1"/>
  <c r="F101" i="1"/>
  <c r="F99" i="1"/>
  <c r="F98" i="1"/>
  <c r="F97" i="1"/>
  <c r="F96" i="1"/>
  <c r="F95" i="1"/>
  <c r="F94" i="1"/>
  <c r="F93" i="1"/>
  <c r="F91" i="1"/>
  <c r="F90" i="1"/>
  <c r="F89" i="1"/>
  <c r="F88" i="1"/>
  <c r="F87" i="1"/>
  <c r="F86" i="1"/>
  <c r="F85" i="1"/>
  <c r="D92" i="1"/>
  <c r="E92" i="1"/>
  <c r="F92" i="1" l="1"/>
  <c r="D100" i="1"/>
  <c r="K108" i="1"/>
  <c r="J108" i="1"/>
  <c r="H108" i="1"/>
  <c r="G108" i="1"/>
  <c r="E108" i="1"/>
  <c r="N108" i="1" s="1"/>
  <c r="D108" i="1"/>
  <c r="D117" i="1"/>
  <c r="M117" i="1" s="1"/>
  <c r="K125" i="1"/>
  <c r="J125" i="1"/>
  <c r="H125" i="1"/>
  <c r="G125" i="1"/>
  <c r="E125" i="1"/>
  <c r="N125" i="1" s="1"/>
  <c r="D125" i="1"/>
  <c r="M125" i="1" s="1"/>
  <c r="E134" i="1"/>
  <c r="D134" i="1"/>
  <c r="K142" i="1"/>
  <c r="J142" i="1"/>
  <c r="G142" i="1"/>
  <c r="H142" i="1"/>
  <c r="I142" i="1" s="1"/>
  <c r="E142" i="1"/>
  <c r="D142" i="1"/>
  <c r="K134" i="1"/>
  <c r="J134" i="1"/>
  <c r="H134" i="1"/>
  <c r="G134" i="1"/>
  <c r="K117" i="1"/>
  <c r="J117" i="1"/>
  <c r="H117" i="1"/>
  <c r="G117" i="1"/>
  <c r="E117" i="1"/>
  <c r="K100" i="1"/>
  <c r="L100" i="1" s="1"/>
  <c r="J100" i="1"/>
  <c r="H100" i="1"/>
  <c r="G100" i="1"/>
  <c r="E100" i="1"/>
  <c r="K92" i="1"/>
  <c r="J92" i="1"/>
  <c r="M92" i="1" s="1"/>
  <c r="H92" i="1"/>
  <c r="G92" i="1"/>
  <c r="K84" i="1"/>
  <c r="J84" i="1"/>
  <c r="H84" i="1"/>
  <c r="G84" i="1"/>
  <c r="E84" i="1"/>
  <c r="D84" i="1"/>
  <c r="M84" i="1" s="1"/>
  <c r="L92" i="1" l="1"/>
  <c r="I108" i="1"/>
  <c r="I125" i="1"/>
  <c r="N100" i="1"/>
  <c r="N92" i="1"/>
  <c r="L125" i="1"/>
  <c r="I92" i="1"/>
  <c r="N117" i="1"/>
  <c r="L134" i="1"/>
  <c r="M108" i="1"/>
  <c r="D83" i="1"/>
  <c r="M100" i="1"/>
  <c r="N84" i="1"/>
  <c r="F84" i="1"/>
  <c r="F142" i="1"/>
  <c r="F134" i="1"/>
  <c r="F125" i="1"/>
  <c r="F117" i="1"/>
  <c r="F108" i="1"/>
  <c r="F100" i="1"/>
  <c r="I134" i="1"/>
  <c r="L142" i="1"/>
  <c r="L117" i="1"/>
  <c r="L108" i="1"/>
  <c r="I117" i="1"/>
  <c r="I100" i="1"/>
  <c r="G83" i="1"/>
  <c r="G146" i="1" s="1"/>
  <c r="I84" i="1"/>
  <c r="H83" i="1"/>
  <c r="H146" i="1" s="1"/>
  <c r="J83" i="1"/>
  <c r="J146" i="1" s="1"/>
  <c r="L84" i="1"/>
  <c r="K83" i="1"/>
  <c r="K146" i="1" s="1"/>
  <c r="L146" i="1" s="1"/>
  <c r="E83" i="1"/>
  <c r="M83" i="1" l="1"/>
  <c r="D146" i="1"/>
  <c r="F83" i="1"/>
  <c r="N83" i="1"/>
  <c r="E146" i="1"/>
  <c r="I146" i="1"/>
  <c r="L83" i="1"/>
  <c r="I83" i="1"/>
  <c r="F146" i="1" l="1"/>
  <c r="I72" i="1"/>
  <c r="L66" i="1"/>
  <c r="L65" i="1"/>
  <c r="L64" i="1"/>
  <c r="L63" i="1"/>
  <c r="L62" i="1"/>
  <c r="L61" i="1"/>
  <c r="L60" i="1"/>
  <c r="L59" i="1"/>
  <c r="L57" i="1"/>
  <c r="L56" i="1"/>
  <c r="L55" i="1"/>
  <c r="L54" i="1"/>
  <c r="L53" i="1"/>
  <c r="L52" i="1"/>
  <c r="L51" i="1"/>
  <c r="L50" i="1"/>
  <c r="L48" i="1"/>
  <c r="L47" i="1"/>
  <c r="L46" i="1"/>
  <c r="L45" i="1"/>
  <c r="L44" i="1"/>
  <c r="L43" i="1"/>
  <c r="L42" i="1"/>
  <c r="L39" i="1"/>
  <c r="L38" i="1"/>
  <c r="L37" i="1"/>
  <c r="L35" i="1"/>
  <c r="L34" i="1"/>
  <c r="L33" i="1"/>
  <c r="L32" i="1"/>
  <c r="L31" i="1"/>
  <c r="L29" i="1"/>
  <c r="L28" i="1"/>
  <c r="I66" i="1"/>
  <c r="I65" i="1"/>
  <c r="I64" i="1"/>
  <c r="I63" i="1"/>
  <c r="I62" i="1"/>
  <c r="I61" i="1"/>
  <c r="I60" i="1"/>
  <c r="I59" i="1"/>
  <c r="I57" i="1"/>
  <c r="I56" i="1"/>
  <c r="I55" i="1"/>
  <c r="I54" i="1"/>
  <c r="I53" i="1"/>
  <c r="I52" i="1"/>
  <c r="I51" i="1"/>
  <c r="I50" i="1"/>
  <c r="I48" i="1"/>
  <c r="I47" i="1"/>
  <c r="I46" i="1"/>
  <c r="I45" i="1"/>
  <c r="I44" i="1"/>
  <c r="I43" i="1"/>
  <c r="I42" i="1"/>
  <c r="I39" i="1"/>
  <c r="I38" i="1"/>
  <c r="I37" i="1"/>
  <c r="I35" i="1"/>
  <c r="I34" i="1"/>
  <c r="I33" i="1"/>
  <c r="I32" i="1"/>
  <c r="I31" i="1"/>
  <c r="I29" i="1"/>
  <c r="F66" i="1"/>
  <c r="F65" i="1"/>
  <c r="F64" i="1"/>
  <c r="F63" i="1"/>
  <c r="F62" i="1"/>
  <c r="F61" i="1"/>
  <c r="F60" i="1"/>
  <c r="F59" i="1"/>
  <c r="F57" i="1"/>
  <c r="F56" i="1"/>
  <c r="F55" i="1"/>
  <c r="F54" i="1"/>
  <c r="F53" i="1"/>
  <c r="F52" i="1"/>
  <c r="F51" i="1"/>
  <c r="F50" i="1"/>
  <c r="F47" i="1"/>
  <c r="F46" i="1"/>
  <c r="F45" i="1"/>
  <c r="F44" i="1"/>
  <c r="F43" i="1"/>
  <c r="F42" i="1"/>
  <c r="F39" i="1"/>
  <c r="F38" i="1"/>
  <c r="F37" i="1"/>
  <c r="F35" i="1"/>
  <c r="F34" i="1"/>
  <c r="F33" i="1"/>
  <c r="F32" i="1"/>
  <c r="F31" i="1"/>
  <c r="F29" i="1"/>
  <c r="L80" i="1"/>
  <c r="L79" i="1"/>
  <c r="L78" i="1"/>
  <c r="L77" i="1"/>
  <c r="L76" i="1"/>
  <c r="L75" i="1"/>
  <c r="L74" i="1"/>
  <c r="L73" i="1"/>
  <c r="L72" i="1"/>
  <c r="L71" i="1"/>
  <c r="L70" i="1"/>
  <c r="I80" i="1"/>
  <c r="I79" i="1"/>
  <c r="I78" i="1"/>
  <c r="I77" i="1"/>
  <c r="I76" i="1"/>
  <c r="I75" i="1"/>
  <c r="I74" i="1"/>
  <c r="I73" i="1"/>
  <c r="I71" i="1"/>
  <c r="I70" i="1"/>
  <c r="F80" i="1"/>
  <c r="F79" i="1"/>
  <c r="F78" i="1"/>
  <c r="F77" i="1"/>
  <c r="F76" i="1"/>
  <c r="F75" i="1"/>
  <c r="F74" i="1"/>
  <c r="F73" i="1"/>
  <c r="F72" i="1"/>
  <c r="F71" i="1"/>
  <c r="F70" i="1"/>
  <c r="K69" i="1"/>
  <c r="J69" i="1"/>
  <c r="J81" i="1" s="1"/>
  <c r="H69" i="1"/>
  <c r="G69" i="1"/>
  <c r="G81" i="1" s="1"/>
  <c r="E69" i="1"/>
  <c r="D69" i="1"/>
  <c r="K36" i="1"/>
  <c r="J36" i="1"/>
  <c r="H36" i="1"/>
  <c r="G36" i="1"/>
  <c r="E36" i="1"/>
  <c r="D36" i="1"/>
  <c r="I36" i="1" l="1"/>
  <c r="F36" i="1"/>
  <c r="N36" i="1"/>
  <c r="M36" i="1"/>
  <c r="L36" i="1"/>
  <c r="M69" i="1"/>
  <c r="D81" i="1"/>
  <c r="M81" i="1" s="1"/>
  <c r="E81" i="1"/>
  <c r="N81" i="1" s="1"/>
  <c r="N69" i="1"/>
  <c r="I69" i="1"/>
  <c r="L69" i="1"/>
  <c r="K81" i="1"/>
  <c r="H81" i="1"/>
  <c r="I81" i="1" s="1"/>
  <c r="F81" i="1" l="1"/>
  <c r="L81" i="1"/>
  <c r="K58" i="1" l="1"/>
  <c r="J58" i="1"/>
  <c r="H58" i="1"/>
  <c r="G58" i="1"/>
  <c r="E58" i="1"/>
  <c r="D58" i="1"/>
  <c r="D40" i="1" s="1"/>
  <c r="K49" i="1"/>
  <c r="J49" i="1"/>
  <c r="H49" i="1"/>
  <c r="G49" i="1"/>
  <c r="E49" i="1"/>
  <c r="D49" i="1"/>
  <c r="K41" i="1"/>
  <c r="J41" i="1"/>
  <c r="M41" i="1" s="1"/>
  <c r="H41" i="1"/>
  <c r="G41" i="1"/>
  <c r="E41" i="1"/>
  <c r="D41" i="1"/>
  <c r="K30" i="1"/>
  <c r="J30" i="1"/>
  <c r="H30" i="1"/>
  <c r="G30" i="1"/>
  <c r="E30" i="1"/>
  <c r="D30" i="1"/>
  <c r="I28" i="1"/>
  <c r="F28" i="1"/>
  <c r="L11" i="1"/>
  <c r="L27" i="1"/>
  <c r="L25" i="1"/>
  <c r="L24" i="1"/>
  <c r="L23" i="1"/>
  <c r="L20" i="1"/>
  <c r="L19" i="1"/>
  <c r="L18" i="1"/>
  <c r="L17" i="1"/>
  <c r="L15" i="1"/>
  <c r="L14" i="1"/>
  <c r="L12" i="1"/>
  <c r="I27" i="1"/>
  <c r="I25" i="1"/>
  <c r="I24" i="1"/>
  <c r="I23" i="1"/>
  <c r="I20" i="1"/>
  <c r="I19" i="1"/>
  <c r="I18" i="1"/>
  <c r="I17" i="1"/>
  <c r="F27" i="1"/>
  <c r="F25" i="1"/>
  <c r="F24" i="1"/>
  <c r="F23" i="1"/>
  <c r="F20" i="1"/>
  <c r="F19" i="1"/>
  <c r="F18" i="1"/>
  <c r="F17" i="1"/>
  <c r="K26" i="1"/>
  <c r="J26" i="1"/>
  <c r="H26" i="1"/>
  <c r="G26" i="1"/>
  <c r="E26" i="1"/>
  <c r="D26" i="1"/>
  <c r="M49" i="1" l="1"/>
  <c r="F41" i="1"/>
  <c r="F58" i="1"/>
  <c r="I58" i="1"/>
  <c r="M58" i="1"/>
  <c r="N58" i="1"/>
  <c r="L58" i="1"/>
  <c r="N49" i="1"/>
  <c r="L49" i="1"/>
  <c r="F49" i="1"/>
  <c r="I49" i="1"/>
  <c r="H40" i="1"/>
  <c r="I41" i="1"/>
  <c r="N41" i="1"/>
  <c r="L41" i="1"/>
  <c r="I30" i="1"/>
  <c r="M30" i="1"/>
  <c r="L30" i="1"/>
  <c r="N30" i="1"/>
  <c r="F30" i="1"/>
  <c r="M26" i="1"/>
  <c r="N26" i="1"/>
  <c r="L26" i="1"/>
  <c r="K40" i="1"/>
  <c r="J40" i="1"/>
  <c r="M40" i="1" s="1"/>
  <c r="E40" i="1"/>
  <c r="F40" i="1" s="1"/>
  <c r="G40" i="1"/>
  <c r="I26" i="1"/>
  <c r="F26" i="1"/>
  <c r="I40" i="1" l="1"/>
  <c r="N40" i="1"/>
  <c r="L40" i="1"/>
  <c r="K22" i="1"/>
  <c r="J22" i="1"/>
  <c r="J21" i="1" s="1"/>
  <c r="H22" i="1"/>
  <c r="G22" i="1"/>
  <c r="G21" i="1" s="1"/>
  <c r="E22" i="1"/>
  <c r="D22" i="1"/>
  <c r="K16" i="1"/>
  <c r="J16" i="1"/>
  <c r="H16" i="1"/>
  <c r="G16" i="1"/>
  <c r="E16" i="1"/>
  <c r="D16" i="1"/>
  <c r="K13" i="1"/>
  <c r="J13" i="1"/>
  <c r="H13" i="1"/>
  <c r="G13" i="1"/>
  <c r="D13" i="1"/>
  <c r="K9" i="1"/>
  <c r="J9" i="1"/>
  <c r="H9" i="1"/>
  <c r="G9" i="1"/>
  <c r="E9" i="1"/>
  <c r="D9" i="1"/>
  <c r="K6" i="1"/>
  <c r="J6" i="1"/>
  <c r="H6" i="1"/>
  <c r="G6" i="1"/>
  <c r="E6" i="1"/>
  <c r="D6" i="1"/>
  <c r="M16" i="1" l="1"/>
  <c r="I22" i="1"/>
  <c r="H21" i="1"/>
  <c r="I21" i="1" s="1"/>
  <c r="L22" i="1"/>
  <c r="K21" i="1"/>
  <c r="L21" i="1" s="1"/>
  <c r="I16" i="1"/>
  <c r="L16" i="1"/>
  <c r="M9" i="1"/>
  <c r="M22" i="1"/>
  <c r="D21" i="1"/>
  <c r="M21" i="1" s="1"/>
  <c r="N22" i="1"/>
  <c r="F22" i="1"/>
  <c r="E21" i="1"/>
  <c r="N9" i="1"/>
  <c r="N16" i="1"/>
  <c r="F16" i="1"/>
  <c r="N13" i="1"/>
  <c r="N6" i="1"/>
  <c r="M13" i="1"/>
  <c r="L13" i="1"/>
  <c r="M6" i="1"/>
  <c r="J67" i="1"/>
  <c r="G67" i="1"/>
  <c r="K67" i="1" l="1"/>
  <c r="L67" i="1" s="1"/>
  <c r="H67" i="1"/>
  <c r="I67" i="1" s="1"/>
  <c r="N21" i="1"/>
  <c r="F21" i="1"/>
  <c r="E67" i="1"/>
  <c r="D67" i="1"/>
  <c r="N67" i="1" l="1"/>
  <c r="D191" i="1"/>
  <c r="M67" i="1"/>
  <c r="F67" i="1"/>
  <c r="F6" i="1"/>
  <c r="M188" i="1" l="1"/>
  <c r="L188" i="1"/>
  <c r="I188" i="1"/>
  <c r="F188" i="1"/>
  <c r="M187" i="1"/>
  <c r="L187" i="1"/>
  <c r="I187" i="1"/>
  <c r="F187" i="1"/>
  <c r="L186" i="1"/>
  <c r="I186" i="1"/>
  <c r="F186" i="1"/>
  <c r="L185" i="1"/>
  <c r="I185" i="1"/>
  <c r="F185" i="1"/>
  <c r="F174" i="1"/>
  <c r="M169" i="1"/>
  <c r="N167" i="1"/>
  <c r="M167" i="1"/>
  <c r="F167" i="1"/>
  <c r="N164" i="1"/>
  <c r="M164" i="1"/>
  <c r="L164" i="1"/>
  <c r="I164" i="1"/>
  <c r="F164" i="1"/>
  <c r="N163" i="1"/>
  <c r="M163" i="1"/>
  <c r="L163" i="1"/>
  <c r="I163" i="1"/>
  <c r="F163" i="1"/>
  <c r="N162" i="1"/>
  <c r="M162" i="1"/>
  <c r="L162" i="1"/>
  <c r="I162" i="1"/>
  <c r="F162" i="1"/>
  <c r="N161" i="1"/>
  <c r="M161" i="1"/>
  <c r="L161" i="1"/>
  <c r="I161" i="1"/>
  <c r="F161" i="1"/>
  <c r="N160" i="1"/>
  <c r="M160" i="1"/>
  <c r="L160" i="1"/>
  <c r="I160" i="1"/>
  <c r="F160" i="1"/>
  <c r="N159" i="1"/>
  <c r="M159" i="1"/>
  <c r="L159" i="1"/>
  <c r="I159" i="1"/>
  <c r="F159" i="1"/>
  <c r="N158" i="1"/>
  <c r="M158" i="1"/>
  <c r="L158" i="1"/>
  <c r="I158" i="1"/>
  <c r="F158" i="1"/>
  <c r="N157" i="1"/>
  <c r="M157" i="1"/>
  <c r="L157" i="1"/>
  <c r="I157" i="1"/>
  <c r="F157" i="1"/>
  <c r="N156" i="1"/>
  <c r="M156" i="1"/>
  <c r="L156" i="1"/>
  <c r="I156" i="1"/>
  <c r="F156" i="1"/>
  <c r="N155" i="1"/>
  <c r="M155" i="1"/>
  <c r="L155" i="1"/>
  <c r="I155" i="1"/>
  <c r="F155" i="1"/>
  <c r="N154" i="1"/>
  <c r="M154" i="1"/>
  <c r="L154" i="1"/>
  <c r="I154" i="1"/>
  <c r="F154" i="1"/>
  <c r="N153" i="1"/>
  <c r="M153" i="1"/>
  <c r="L153" i="1"/>
  <c r="I153" i="1"/>
  <c r="F153" i="1"/>
  <c r="N152" i="1"/>
  <c r="M152" i="1"/>
  <c r="L152" i="1"/>
  <c r="I152" i="1"/>
  <c r="F152" i="1"/>
  <c r="N151" i="1"/>
  <c r="M151" i="1"/>
  <c r="L151" i="1"/>
  <c r="I151" i="1"/>
  <c r="F151" i="1"/>
  <c r="N150" i="1"/>
  <c r="M150" i="1"/>
  <c r="L150" i="1"/>
  <c r="I150" i="1"/>
  <c r="F150" i="1"/>
  <c r="N149" i="1"/>
  <c r="M149" i="1"/>
  <c r="L149" i="1"/>
  <c r="I149" i="1"/>
  <c r="F149" i="1"/>
  <c r="N148" i="1"/>
  <c r="M148" i="1"/>
  <c r="L148" i="1"/>
  <c r="I148" i="1"/>
  <c r="F148" i="1"/>
  <c r="N145" i="1"/>
  <c r="M145" i="1"/>
  <c r="N144" i="1"/>
  <c r="M144" i="1"/>
  <c r="N143" i="1"/>
  <c r="M143" i="1"/>
  <c r="N142" i="1"/>
  <c r="M142" i="1"/>
  <c r="N141" i="1"/>
  <c r="M141" i="1"/>
  <c r="N139" i="1"/>
  <c r="M139" i="1"/>
  <c r="N138" i="1"/>
  <c r="M138" i="1"/>
  <c r="N137" i="1"/>
  <c r="M137" i="1"/>
  <c r="N136" i="1"/>
  <c r="N135" i="1"/>
  <c r="M135" i="1"/>
  <c r="N134" i="1"/>
  <c r="M134" i="1"/>
  <c r="N133" i="1"/>
  <c r="M133" i="1"/>
  <c r="N132" i="1"/>
  <c r="M132" i="1"/>
  <c r="F69" i="1"/>
  <c r="F48" i="1"/>
  <c r="I15" i="1"/>
  <c r="F15" i="1"/>
  <c r="I14" i="1"/>
  <c r="F14" i="1"/>
  <c r="I13" i="1"/>
  <c r="F13" i="1"/>
  <c r="I12" i="1"/>
  <c r="F12" i="1"/>
  <c r="I11" i="1"/>
  <c r="F11" i="1"/>
  <c r="L10" i="1"/>
  <c r="I10" i="1"/>
  <c r="F10" i="1"/>
  <c r="L9" i="1"/>
  <c r="I9" i="1"/>
  <c r="F9" i="1"/>
  <c r="L8" i="1"/>
  <c r="I8" i="1"/>
  <c r="F8" i="1"/>
  <c r="L7" i="1"/>
  <c r="I7" i="1"/>
  <c r="F7" i="1"/>
  <c r="M146" i="1" l="1"/>
  <c r="E191" i="1"/>
  <c r="H191" i="1"/>
  <c r="G191" i="1"/>
  <c r="I6" i="1"/>
  <c r="I191" i="1" l="1"/>
  <c r="F191" i="1"/>
  <c r="G192" i="2"/>
  <c r="K191" i="1" l="1"/>
  <c r="J191" i="1"/>
  <c r="M191" i="1" s="1"/>
  <c r="L189" i="1"/>
  <c r="N146" i="1"/>
  <c r="L191" i="1" l="1"/>
  <c r="N191" i="1"/>
  <c r="L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Emerson Soares Fialho</author>
  </authors>
  <commentList>
    <comment ref="F4" authorId="0" shapeId="0" xr:uid="{00000000-0006-0000-0000-000001000000}">
      <text>
        <r>
          <rPr>
            <sz val="9"/>
            <color indexed="81"/>
            <rFont val="Segoe UI"/>
            <family val="2"/>
          </rPr>
          <t>Gratuidade instituída pelo Decreto 6.632/2008.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Emerson Soares Fialho</author>
  </authors>
  <commentList>
    <comment ref="J3" authorId="0" shapeId="0" xr:uid="{00000000-0006-0000-0900-000001000000}">
      <text>
        <r>
          <rPr>
            <sz val="9"/>
            <color indexed="81"/>
            <rFont val="Segoe UI"/>
            <family val="2"/>
          </rPr>
          <t>Gratuidade instituída pelo Decreto 6.632/2008.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Emerson Soares Fialho</author>
  </authors>
  <commentList>
    <comment ref="F4" authorId="0" shapeId="0" xr:uid="{00000000-0006-0000-0100-000001000000}">
      <text>
        <r>
          <rPr>
            <sz val="9"/>
            <color indexed="81"/>
            <rFont val="Segoe UI"/>
            <family val="2"/>
          </rPr>
          <t>Gratuidade instituída pelo Decreto 6.632/2008.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Emerson Soares Fialho</author>
  </authors>
  <commentList>
    <comment ref="F4" authorId="0" shapeId="0" xr:uid="{00000000-0006-0000-0200-000001000000}">
      <text>
        <r>
          <rPr>
            <sz val="9"/>
            <color indexed="81"/>
            <rFont val="Segoe UI"/>
            <family val="2"/>
          </rPr>
          <t>Gratuidade instituída pelo Decreto 6.632/2008.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Emerson Soares Fialho</author>
  </authors>
  <commentList>
    <comment ref="F4" authorId="0" shapeId="0" xr:uid="{00000000-0006-0000-0300-000001000000}">
      <text>
        <r>
          <rPr>
            <sz val="9"/>
            <color indexed="81"/>
            <rFont val="Segoe UI"/>
            <family val="2"/>
          </rPr>
          <t>Gratuidade instituída pelo Decreto 6.632/2008.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Emerson Soares Fialho</author>
  </authors>
  <commentList>
    <comment ref="F4" authorId="0" shapeId="0" xr:uid="{00000000-0006-0000-0400-000001000000}">
      <text>
        <r>
          <rPr>
            <sz val="9"/>
            <color indexed="81"/>
            <rFont val="Segoe UI"/>
            <family val="2"/>
          </rPr>
          <t>Gratuidade instituída pelo Decreto 6.632/2008.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Emerson Soares Fialho</author>
  </authors>
  <commentList>
    <comment ref="J3" authorId="0" shapeId="0" xr:uid="{00000000-0006-0000-0500-000001000000}">
      <text>
        <r>
          <rPr>
            <sz val="9"/>
            <color indexed="81"/>
            <rFont val="Segoe UI"/>
            <family val="2"/>
          </rPr>
          <t>Gratuidade instituída pelo Decreto 6.632/2008.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Emerson Soares Fialho</author>
  </authors>
  <commentList>
    <comment ref="J3" authorId="0" shapeId="0" xr:uid="{00000000-0006-0000-0600-000001000000}">
      <text>
        <r>
          <rPr>
            <sz val="9"/>
            <color indexed="81"/>
            <rFont val="Segoe UI"/>
            <family val="2"/>
          </rPr>
          <t>Gratuidade instituída pelo Decreto 6.632/2008.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Emerson Soares Fialho</author>
  </authors>
  <commentList>
    <comment ref="J3" authorId="0" shapeId="0" xr:uid="{00000000-0006-0000-0700-000001000000}">
      <text>
        <r>
          <rPr>
            <sz val="9"/>
            <color indexed="81"/>
            <rFont val="Segoe UI"/>
            <family val="2"/>
          </rPr>
          <t>Gratuidade instituída pelo Decreto 6.632/2008.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Emerson Soares Fialho</author>
  </authors>
  <commentList>
    <comment ref="J3" authorId="0" shapeId="0" xr:uid="{00000000-0006-0000-0800-000001000000}">
      <text>
        <r>
          <rPr>
            <sz val="9"/>
            <color indexed="81"/>
            <rFont val="Segoe UI"/>
            <family val="2"/>
          </rPr>
          <t>Gratuidade instituída pelo Decreto 6.632/2008.</t>
        </r>
      </text>
    </comment>
  </commentList>
</comments>
</file>

<file path=xl/sharedStrings.xml><?xml version="1.0" encoding="utf-8"?>
<sst xmlns="http://schemas.openxmlformats.org/spreadsheetml/2006/main" count="3690" uniqueCount="282">
  <si>
    <t>Previstas</t>
  </si>
  <si>
    <t>Realizadas</t>
  </si>
  <si>
    <t>Educação</t>
  </si>
  <si>
    <t>1.1</t>
  </si>
  <si>
    <t>Educação Infantil</t>
  </si>
  <si>
    <t>Ensino Fundamental</t>
  </si>
  <si>
    <t>Ensino Médio</t>
  </si>
  <si>
    <t>1.2</t>
  </si>
  <si>
    <t>1.3</t>
  </si>
  <si>
    <t>1.4</t>
  </si>
  <si>
    <t>Educação de Jovens e Adultos</t>
  </si>
  <si>
    <t>1.5</t>
  </si>
  <si>
    <t>1.5.1</t>
  </si>
  <si>
    <t>1.5.2</t>
  </si>
  <si>
    <t>Educação Complementar</t>
  </si>
  <si>
    <t>Acompanhamento Pedagógico</t>
  </si>
  <si>
    <t>Complementação Curricular</t>
  </si>
  <si>
    <t>Aperfeiçoamento Especializado</t>
  </si>
  <si>
    <t>1.5.3</t>
  </si>
  <si>
    <t>1.6</t>
  </si>
  <si>
    <t>Cursos de Valorização Social</t>
  </si>
  <si>
    <t>1.7</t>
  </si>
  <si>
    <t>Educação em Ciências e Humanidades</t>
  </si>
  <si>
    <t>1.7.1</t>
  </si>
  <si>
    <t>1.7.2</t>
  </si>
  <si>
    <t>Ciências</t>
  </si>
  <si>
    <t>Humanidades</t>
  </si>
  <si>
    <t>1.7.3</t>
  </si>
  <si>
    <t>Meio Ambiente</t>
  </si>
  <si>
    <t>Nível de Realização</t>
  </si>
  <si>
    <t>Total do Programa</t>
  </si>
  <si>
    <t>Saúde</t>
  </si>
  <si>
    <t>2.3</t>
  </si>
  <si>
    <t>Educação em Saúde</t>
  </si>
  <si>
    <t>Cultura</t>
  </si>
  <si>
    <t>3.3</t>
  </si>
  <si>
    <t>Artes Cênicas</t>
  </si>
  <si>
    <t>Circo</t>
  </si>
  <si>
    <t>Dança</t>
  </si>
  <si>
    <t>Teatro</t>
  </si>
  <si>
    <t>3.1</t>
  </si>
  <si>
    <t>3.2</t>
  </si>
  <si>
    <t>Artes Visuais</t>
  </si>
  <si>
    <t>Música</t>
  </si>
  <si>
    <t>3.4</t>
  </si>
  <si>
    <t>Literatura</t>
  </si>
  <si>
    <t>3.5</t>
  </si>
  <si>
    <t>Audiovisual</t>
  </si>
  <si>
    <t>Biblioteca</t>
  </si>
  <si>
    <t>4.1</t>
  </si>
  <si>
    <t>4.3</t>
  </si>
  <si>
    <t>Lazer</t>
  </si>
  <si>
    <t>Desenvolvimento Físico-Espotivo</t>
  </si>
  <si>
    <t>Turismo Social</t>
  </si>
  <si>
    <t>4.1.4</t>
  </si>
  <si>
    <t>Formação Esportiva</t>
  </si>
  <si>
    <t>4.3.1</t>
  </si>
  <si>
    <t>4.3.2</t>
  </si>
  <si>
    <t>Turismo Emissivo</t>
  </si>
  <si>
    <t>Turismo Receptivo</t>
  </si>
  <si>
    <t>Assistência</t>
  </si>
  <si>
    <t>5.1</t>
  </si>
  <si>
    <t>5.3</t>
  </si>
  <si>
    <t>Desenvolvimento Comunitário</t>
  </si>
  <si>
    <t>1.5.1.1</t>
  </si>
  <si>
    <t>Curso</t>
  </si>
  <si>
    <t>1.5.3.2</t>
  </si>
  <si>
    <t>1.5.2.1</t>
  </si>
  <si>
    <t>1.6.0.1</t>
  </si>
  <si>
    <t>1.7.1.1</t>
  </si>
  <si>
    <t>1.7.2.2</t>
  </si>
  <si>
    <t>1.7.3.1</t>
  </si>
  <si>
    <t>TOTAL</t>
  </si>
  <si>
    <t>PROGRAMA</t>
  </si>
  <si>
    <t>CÓDIGO</t>
  </si>
  <si>
    <t>2.3.0.2</t>
  </si>
  <si>
    <t>3.1.1.2</t>
  </si>
  <si>
    <t>3.1.1</t>
  </si>
  <si>
    <t>3.1.2</t>
  </si>
  <si>
    <t>3.1.3</t>
  </si>
  <si>
    <t>3.1.2.2</t>
  </si>
  <si>
    <t>3.1.3.2</t>
  </si>
  <si>
    <t>3.2.0.1</t>
  </si>
  <si>
    <t>3.3.0.2</t>
  </si>
  <si>
    <t>3.4.0.2</t>
  </si>
  <si>
    <t>3.5.0.1</t>
  </si>
  <si>
    <t>5.1.0.2</t>
  </si>
  <si>
    <t>5.3.0.4</t>
  </si>
  <si>
    <t>Trabalho Social com Grupos</t>
  </si>
  <si>
    <t>3.6</t>
  </si>
  <si>
    <t>Esporte Coletivo</t>
  </si>
  <si>
    <t>4.1.4.1</t>
  </si>
  <si>
    <t>4.1.4.2</t>
  </si>
  <si>
    <t>Esporte Individual</t>
  </si>
  <si>
    <t>4.1.4.3</t>
  </si>
  <si>
    <t>4.1.4.4</t>
  </si>
  <si>
    <t>4.1.4.5</t>
  </si>
  <si>
    <t>Esporte radical e na natureza</t>
  </si>
  <si>
    <t>Luta</t>
  </si>
  <si>
    <t>Multipráticas Esportivas</t>
  </si>
  <si>
    <t>4.3.1.1</t>
  </si>
  <si>
    <t>Excursão</t>
  </si>
  <si>
    <t>Passeio local</t>
  </si>
  <si>
    <t>4.3.2.3</t>
  </si>
  <si>
    <t>Passseio</t>
  </si>
  <si>
    <t>1.1.0.1</t>
  </si>
  <si>
    <t>1.1.0.2</t>
  </si>
  <si>
    <t>Creche</t>
  </si>
  <si>
    <t>Pré-Escola</t>
  </si>
  <si>
    <t>1.2.0.1</t>
  </si>
  <si>
    <t>1.3.0.1</t>
  </si>
  <si>
    <t>Anos letivos</t>
  </si>
  <si>
    <t>1.4.0.1</t>
  </si>
  <si>
    <t>Alfabetização</t>
  </si>
  <si>
    <t>Obs.: Podem ser inseridas linhas para inclusão de mais cursos ou serviços que possuam vagas oferecidas na Gratuidade Regulamentar.</t>
  </si>
  <si>
    <t>Item. 9.1.6 - Acórdão Nº 699/16</t>
  </si>
  <si>
    <t>Programa de Trabalho / Retificativo Orçamentário</t>
  </si>
  <si>
    <t>TOTAL DE VAGAS</t>
  </si>
  <si>
    <t>% Part. Gratuidade (PCG)</t>
  </si>
  <si>
    <t>VAGAS GRATUITAS</t>
  </si>
  <si>
    <t>VAGAS GRATUIDADE PCG</t>
  </si>
  <si>
    <t xml:space="preserve">Anos iniciais </t>
  </si>
  <si>
    <t xml:space="preserve">Anos finais </t>
  </si>
  <si>
    <t>1.2.0.3</t>
  </si>
  <si>
    <t>1.2.0.2</t>
  </si>
  <si>
    <t>Progressão Parcial</t>
  </si>
  <si>
    <t>1.3.0.2</t>
  </si>
  <si>
    <t>1.4.0.2</t>
  </si>
  <si>
    <t>1.4.0.3</t>
  </si>
  <si>
    <t>1.4.0.4</t>
  </si>
  <si>
    <t>Ensino médio</t>
  </si>
  <si>
    <t>Anos finais do ensino fundamental</t>
  </si>
  <si>
    <t>Anos iniciais do ensino fundamental</t>
  </si>
  <si>
    <t>Oficina</t>
  </si>
  <si>
    <t>Palestra</t>
  </si>
  <si>
    <t>1.5.1.2</t>
  </si>
  <si>
    <t>1.5.1.3</t>
  </si>
  <si>
    <t>1.5.2.2</t>
  </si>
  <si>
    <t>1.5.2.3</t>
  </si>
  <si>
    <t>1.5.3.1</t>
  </si>
  <si>
    <t>1.5.3.3</t>
  </si>
  <si>
    <t>1.5.3.4</t>
  </si>
  <si>
    <t>1.5.3.5</t>
  </si>
  <si>
    <t>Congresso</t>
  </si>
  <si>
    <t>Seminário</t>
  </si>
  <si>
    <t>1.6.0.2</t>
  </si>
  <si>
    <t>1.6.0.3</t>
  </si>
  <si>
    <t>1.7.1.2</t>
  </si>
  <si>
    <t>1.7.1.3</t>
  </si>
  <si>
    <t>1.7.1.4</t>
  </si>
  <si>
    <t>1.7.1.5</t>
  </si>
  <si>
    <t>1.7.1.6</t>
  </si>
  <si>
    <t>1.7.1.7</t>
  </si>
  <si>
    <t>Visita mediada</t>
  </si>
  <si>
    <t>Roda de conversa</t>
  </si>
  <si>
    <t>Exposição</t>
  </si>
  <si>
    <t>Debate</t>
  </si>
  <si>
    <t>1.7.2.1</t>
  </si>
  <si>
    <t>Apresentação</t>
  </si>
  <si>
    <t>1.7.2.3</t>
  </si>
  <si>
    <t>1.7.2.4</t>
  </si>
  <si>
    <t>1.7.2.5</t>
  </si>
  <si>
    <t>1.7.2.6</t>
  </si>
  <si>
    <t>1.7.2.7</t>
  </si>
  <si>
    <t>1.7.2.8</t>
  </si>
  <si>
    <t>1.7.3.2</t>
  </si>
  <si>
    <t>1.7.3.3</t>
  </si>
  <si>
    <t>1.7.3.4</t>
  </si>
  <si>
    <t>1.7.3.5</t>
  </si>
  <si>
    <t>1.7.3.6</t>
  </si>
  <si>
    <t>1.7.3.7</t>
  </si>
  <si>
    <t>1.7.3.8</t>
  </si>
  <si>
    <t>Vivência</t>
  </si>
  <si>
    <t>2.3.0.1</t>
  </si>
  <si>
    <t>2.3.0.3</t>
  </si>
  <si>
    <t>2.3.0.4</t>
  </si>
  <si>
    <t>2.3.0.5</t>
  </si>
  <si>
    <t>2.3.0.6</t>
  </si>
  <si>
    <t>2.3.0.7</t>
  </si>
  <si>
    <t>2.3.0.8</t>
  </si>
  <si>
    <t>2.3.0.9</t>
  </si>
  <si>
    <t>2.3.0.10</t>
  </si>
  <si>
    <t>2.3.0.11</t>
  </si>
  <si>
    <t>Campanha</t>
  </si>
  <si>
    <t>Encontro</t>
  </si>
  <si>
    <t>Exposição mediada</t>
  </si>
  <si>
    <t>Orientação</t>
  </si>
  <si>
    <t>Sessão diagnóstica</t>
  </si>
  <si>
    <t>Videodebate</t>
  </si>
  <si>
    <t>Desenvolvimento de experimentações</t>
  </si>
  <si>
    <t>3.1.1.3</t>
  </si>
  <si>
    <t>3.1.1.1</t>
  </si>
  <si>
    <t>3.1.1.4</t>
  </si>
  <si>
    <t>3.1.1.5</t>
  </si>
  <si>
    <t>3.1.1.8</t>
  </si>
  <si>
    <t>3.1.1.9</t>
  </si>
  <si>
    <t>3.1.2.1</t>
  </si>
  <si>
    <t>3.1.2.3</t>
  </si>
  <si>
    <t>3.1.2.4</t>
  </si>
  <si>
    <t>3.1.2.5</t>
  </si>
  <si>
    <t>3.1.2.8</t>
  </si>
  <si>
    <t>3.1.2.9</t>
  </si>
  <si>
    <t>3.1.3.1</t>
  </si>
  <si>
    <t>3.1.3.3</t>
  </si>
  <si>
    <t>3.1.3.4</t>
  </si>
  <si>
    <t>3.1.3.5</t>
  </si>
  <si>
    <t>3.1.3.8</t>
  </si>
  <si>
    <t>3.1.3.9</t>
  </si>
  <si>
    <t>3.2.0.2</t>
  </si>
  <si>
    <t>3.2.0.3</t>
  </si>
  <si>
    <t>3.2.0.4</t>
  </si>
  <si>
    <t>3.2.0.7</t>
  </si>
  <si>
    <t>Exposição de arte</t>
  </si>
  <si>
    <t>Performance</t>
  </si>
  <si>
    <t>Visita mediada à exposição</t>
  </si>
  <si>
    <t>3.2.0.8</t>
  </si>
  <si>
    <t>3.2.0.9</t>
  </si>
  <si>
    <t>3.2.0.10</t>
  </si>
  <si>
    <t>3.3.0.1</t>
  </si>
  <si>
    <t>3.3.0.3</t>
  </si>
  <si>
    <t>3.3.0.4</t>
  </si>
  <si>
    <t>3.3.0.5</t>
  </si>
  <si>
    <t>3.3.0.8</t>
  </si>
  <si>
    <t>3.3.0.9</t>
  </si>
  <si>
    <t>3.4.0.1</t>
  </si>
  <si>
    <t>3.4.0.3</t>
  </si>
  <si>
    <t>3.4.0.4</t>
  </si>
  <si>
    <t>3.4.0.5</t>
  </si>
  <si>
    <t>3.4.0.8</t>
  </si>
  <si>
    <t>Mediação</t>
  </si>
  <si>
    <t>3.4.0.9</t>
  </si>
  <si>
    <t>3.4.0.10</t>
  </si>
  <si>
    <t>3.5.0.2</t>
  </si>
  <si>
    <t>3.5.0.3</t>
  </si>
  <si>
    <t>3.5.0.4</t>
  </si>
  <si>
    <t>3.5.0.5</t>
  </si>
  <si>
    <t>3.5.0.8</t>
  </si>
  <si>
    <t>Exibição</t>
  </si>
  <si>
    <t>3.5.0.9</t>
  </si>
  <si>
    <t>3.6.0.2</t>
  </si>
  <si>
    <t>Consulta</t>
  </si>
  <si>
    <t>Empréstimo</t>
  </si>
  <si>
    <t>3.6.0.3</t>
  </si>
  <si>
    <t>3.6.0.4</t>
  </si>
  <si>
    <t>Turma de Futsal</t>
  </si>
  <si>
    <t>Turma de handebol</t>
  </si>
  <si>
    <t>Turma de voleibol</t>
  </si>
  <si>
    <t>Turma de natação</t>
  </si>
  <si>
    <t>Turma de xadrez</t>
  </si>
  <si>
    <t>Turma de judô</t>
  </si>
  <si>
    <t>Turma de iniciação esportiva  - APLES: Nível 1</t>
  </si>
  <si>
    <t>Turma de iniciação esportiva  - APLES: Nível 2</t>
  </si>
  <si>
    <t>Turma de karatê</t>
  </si>
  <si>
    <t>4.3.1.2</t>
  </si>
  <si>
    <t xml:space="preserve">Campanha </t>
  </si>
  <si>
    <t xml:space="preserve">Curso </t>
  </si>
  <si>
    <t xml:space="preserve">Encontro </t>
  </si>
  <si>
    <t xml:space="preserve">Oficina </t>
  </si>
  <si>
    <t xml:space="preserve">Palestra </t>
  </si>
  <si>
    <t xml:space="preserve">Reunião </t>
  </si>
  <si>
    <t>5.3.0.2</t>
  </si>
  <si>
    <t>5.3.0.5</t>
  </si>
  <si>
    <t>5.3.0.6</t>
  </si>
  <si>
    <t>5.3.0.7</t>
  </si>
  <si>
    <t>5.3.0.8</t>
  </si>
  <si>
    <t>Turma de ginástica rítmica</t>
  </si>
  <si>
    <t>Turma de basquetebol</t>
  </si>
  <si>
    <t xml:space="preserve">Roda de conversa </t>
  </si>
  <si>
    <t>5.1.0.1</t>
  </si>
  <si>
    <t>5.1.0.3</t>
  </si>
  <si>
    <t>5.1.0.4</t>
  </si>
  <si>
    <t>5.1.0.5</t>
  </si>
  <si>
    <t>5.1.0.6</t>
  </si>
  <si>
    <t>5.1.0.7</t>
  </si>
  <si>
    <t>Departamento Regional Goiás</t>
  </si>
  <si>
    <t xml:space="preserve">Departamento Regional Goiás </t>
  </si>
  <si>
    <t>4º TRIMESTRE</t>
  </si>
  <si>
    <t>3º TRIMESTRE</t>
  </si>
  <si>
    <t>2º TRIMESTRE</t>
  </si>
  <si>
    <t>1º TRIMESTRE</t>
  </si>
  <si>
    <t>GERAL DO REGIONAL</t>
  </si>
  <si>
    <t>Ano: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</si>
</sst>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Segoe U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</font>
    <font>
      <b/>
      <sz val="10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3A3A3"/>
        <bgColor indexed="64"/>
      </patternFill>
    </fill>
    <fill>
      <patternFill patternType="solid">
        <fgColor rgb="FF9999FF"/>
        <bgColor indexed="64"/>
      </patternFill>
    </fill>
    <fill>
      <patternFill patternType="lightDown">
        <bgColor theme="2"/>
      </patternFill>
    </fill>
    <fill>
      <patternFill patternType="solid">
        <fgColor theme="0"/>
        <bgColor indexed="64"/>
      </patternFill>
    </fill>
    <fill>
      <patternFill patternType="solid">
        <fgColor rgb="FFFEF5F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4FAF0"/>
        <bgColor indexed="64"/>
      </patternFill>
    </fill>
    <fill>
      <patternFill patternType="solid">
        <fgColor rgb="FFEEF6FC"/>
        <bgColor indexed="64"/>
      </patternFill>
    </fill>
    <fill>
      <patternFill patternType="solid">
        <fgColor rgb="FFFFF3EF"/>
        <bgColor indexed="64"/>
      </patternFill>
    </fill>
    <fill>
      <patternFill patternType="solid">
        <fgColor rgb="FFE5E5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229">
    <xf numFmtId="0" fontId="0" fillId="0" borderId="0" xfId="0"/>
    <xf numFmtId="0" fontId="2" fillId="4" borderId="5" xfId="0" applyFont="1" applyFill="1" applyBorder="1"/>
    <xf numFmtId="0" fontId="2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2" fillId="0" borderId="13" xfId="0" applyFont="1" applyBorder="1" applyAlignment="1">
      <alignment horizontal="right"/>
    </xf>
    <xf numFmtId="0" fontId="2" fillId="3" borderId="11" xfId="0" applyFont="1" applyFill="1" applyBorder="1"/>
    <xf numFmtId="0" fontId="2" fillId="2" borderId="6" xfId="0" applyFont="1" applyFill="1" applyBorder="1"/>
    <xf numFmtId="0" fontId="2" fillId="0" borderId="7" xfId="0" applyFont="1" applyBorder="1" applyAlignment="1">
      <alignment horizontal="right"/>
    </xf>
    <xf numFmtId="0" fontId="0" fillId="0" borderId="12" xfId="0" applyBorder="1" applyAlignment="1">
      <alignment horizontal="left" indent="3"/>
    </xf>
    <xf numFmtId="0" fontId="2" fillId="5" borderId="6" xfId="0" applyFont="1" applyFill="1" applyBorder="1"/>
    <xf numFmtId="0" fontId="2" fillId="6" borderId="6" xfId="0" applyFont="1" applyFill="1" applyBorder="1"/>
    <xf numFmtId="0" fontId="0" fillId="7" borderId="14" xfId="0" applyFill="1" applyBorder="1"/>
    <xf numFmtId="0" fontId="0" fillId="7" borderId="16" xfId="0" applyFill="1" applyBorder="1"/>
    <xf numFmtId="0" fontId="0" fillId="7" borderId="20" xfId="0" applyFill="1" applyBorder="1"/>
    <xf numFmtId="9" fontId="0" fillId="7" borderId="23" xfId="1" applyFont="1" applyFill="1" applyBorder="1"/>
    <xf numFmtId="0" fontId="0" fillId="7" borderId="23" xfId="0" applyFill="1" applyBorder="1"/>
    <xf numFmtId="10" fontId="0" fillId="7" borderId="23" xfId="0" applyNumberFormat="1" applyFill="1" applyBorder="1"/>
    <xf numFmtId="0" fontId="0" fillId="7" borderId="7" xfId="0" applyFill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9" fontId="0" fillId="7" borderId="6" xfId="1" applyFont="1" applyFill="1" applyBorder="1"/>
    <xf numFmtId="0" fontId="2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indent="3"/>
    </xf>
    <xf numFmtId="0" fontId="7" fillId="0" borderId="12" xfId="0" applyFont="1" applyBorder="1" applyAlignment="1">
      <alignment horizontal="left" indent="3"/>
    </xf>
    <xf numFmtId="0" fontId="6" fillId="0" borderId="29" xfId="0" applyFont="1" applyBorder="1" applyAlignment="1">
      <alignment horizontal="left" vertical="center" wrapText="1" indent="3"/>
    </xf>
    <xf numFmtId="0" fontId="7" fillId="0" borderId="12" xfId="0" applyFont="1" applyBorder="1" applyAlignment="1">
      <alignment horizontal="left" indent="4"/>
    </xf>
    <xf numFmtId="0" fontId="7" fillId="0" borderId="29" xfId="0" applyFont="1" applyBorder="1" applyAlignment="1">
      <alignment horizontal="left" wrapText="1" indent="3"/>
    </xf>
    <xf numFmtId="0" fontId="7" fillId="0" borderId="29" xfId="0" applyFont="1" applyFill="1" applyBorder="1" applyAlignment="1">
      <alignment horizontal="left" wrapText="1" indent="3"/>
    </xf>
    <xf numFmtId="0" fontId="7" fillId="0" borderId="29" xfId="0" applyFont="1" applyBorder="1" applyAlignment="1">
      <alignment horizontal="left" vertical="center" wrapText="1" indent="3"/>
    </xf>
    <xf numFmtId="0" fontId="7" fillId="0" borderId="12" xfId="0" applyFont="1" applyBorder="1" applyAlignment="1">
      <alignment horizontal="left" vertical="center" indent="2"/>
    </xf>
    <xf numFmtId="0" fontId="7" fillId="0" borderId="30" xfId="0" applyFont="1" applyBorder="1" applyAlignment="1">
      <alignment horizontal="left" wrapText="1" indent="3"/>
    </xf>
    <xf numFmtId="0" fontId="9" fillId="8" borderId="32" xfId="2" applyFont="1" applyFill="1" applyBorder="1" applyAlignment="1">
      <alignment horizontal="left" vertical="center" indent="3"/>
    </xf>
    <xf numFmtId="0" fontId="9" fillId="0" borderId="32" xfId="2" applyFont="1" applyFill="1" applyBorder="1" applyAlignment="1">
      <alignment horizontal="left" vertical="center" indent="3"/>
    </xf>
    <xf numFmtId="0" fontId="10" fillId="0" borderId="12" xfId="0" applyFont="1" applyBorder="1" applyAlignment="1">
      <alignment horizontal="left" vertical="center" indent="1"/>
    </xf>
    <xf numFmtId="0" fontId="11" fillId="0" borderId="12" xfId="0" applyFont="1" applyBorder="1" applyAlignment="1">
      <alignment horizontal="left" vertical="center" indent="1"/>
    </xf>
    <xf numFmtId="0" fontId="11" fillId="0" borderId="12" xfId="0" applyFont="1" applyBorder="1" applyAlignment="1">
      <alignment horizontal="left" vertical="center" indent="2"/>
    </xf>
    <xf numFmtId="0" fontId="10" fillId="0" borderId="12" xfId="0" applyFont="1" applyBorder="1" applyAlignment="1">
      <alignment horizontal="left" vertical="center" indent="2"/>
    </xf>
    <xf numFmtId="0" fontId="10" fillId="0" borderId="12" xfId="0" applyFont="1" applyBorder="1" applyAlignment="1">
      <alignment horizontal="left" vertical="center" indent="3"/>
    </xf>
    <xf numFmtId="9" fontId="0" fillId="0" borderId="12" xfId="1" applyFont="1" applyBorder="1" applyAlignment="1">
      <alignment horizontal="right" indent="1"/>
    </xf>
    <xf numFmtId="3" fontId="7" fillId="0" borderId="28" xfId="0" applyNumberFormat="1" applyFont="1" applyBorder="1" applyAlignment="1">
      <alignment horizontal="right" indent="1"/>
    </xf>
    <xf numFmtId="3" fontId="7" fillId="0" borderId="15" xfId="0" applyNumberFormat="1" applyFont="1" applyBorder="1" applyAlignment="1">
      <alignment horizontal="right" indent="1"/>
    </xf>
    <xf numFmtId="9" fontId="7" fillId="0" borderId="12" xfId="1" applyFont="1" applyBorder="1" applyAlignment="1">
      <alignment horizontal="right" indent="1"/>
    </xf>
    <xf numFmtId="3" fontId="2" fillId="0" borderId="25" xfId="0" applyNumberFormat="1" applyFont="1" applyBorder="1" applyAlignment="1">
      <alignment horizontal="right" indent="1"/>
    </xf>
    <xf numFmtId="9" fontId="2" fillId="0" borderId="7" xfId="1" applyFont="1" applyBorder="1" applyAlignment="1">
      <alignment horizontal="right" indent="1"/>
    </xf>
    <xf numFmtId="3" fontId="0" fillId="0" borderId="15" xfId="0" applyNumberFormat="1" applyBorder="1" applyAlignment="1">
      <alignment horizontal="right" indent="1"/>
    </xf>
    <xf numFmtId="3" fontId="14" fillId="0" borderId="15" xfId="0" applyNumberFormat="1" applyFont="1" applyBorder="1" applyAlignment="1">
      <alignment horizontal="right" indent="1"/>
    </xf>
    <xf numFmtId="3" fontId="2" fillId="0" borderId="17" xfId="0" applyNumberFormat="1" applyFont="1" applyBorder="1" applyAlignment="1">
      <alignment horizontal="right" indent="1"/>
    </xf>
    <xf numFmtId="3" fontId="2" fillId="0" borderId="13" xfId="1" applyNumberFormat="1" applyFont="1" applyBorder="1" applyAlignment="1">
      <alignment horizontal="right" indent="1"/>
    </xf>
    <xf numFmtId="0" fontId="0" fillId="7" borderId="16" xfId="0" applyFill="1" applyBorder="1" applyAlignment="1">
      <alignment horizontal="right" indent="1"/>
    </xf>
    <xf numFmtId="9" fontId="0" fillId="7" borderId="6" xfId="1" applyFont="1" applyFill="1" applyBorder="1" applyAlignment="1">
      <alignment horizontal="right" indent="1"/>
    </xf>
    <xf numFmtId="0" fontId="0" fillId="0" borderId="15" xfId="0" applyBorder="1" applyAlignment="1">
      <alignment horizontal="right" indent="1"/>
    </xf>
    <xf numFmtId="0" fontId="2" fillId="0" borderId="25" xfId="0" applyFont="1" applyBorder="1" applyAlignment="1">
      <alignment horizontal="right" indent="1"/>
    </xf>
    <xf numFmtId="9" fontId="0" fillId="0" borderId="22" xfId="1" applyFont="1" applyBorder="1" applyAlignment="1">
      <alignment horizontal="right" indent="1"/>
    </xf>
    <xf numFmtId="3" fontId="7" fillId="0" borderId="10" xfId="0" applyNumberFormat="1" applyFont="1" applyBorder="1" applyAlignment="1">
      <alignment horizontal="right" indent="1"/>
    </xf>
    <xf numFmtId="10" fontId="7" fillId="0" borderId="22" xfId="1" applyNumberFormat="1" applyFont="1" applyBorder="1" applyAlignment="1">
      <alignment horizontal="right" indent="1"/>
    </xf>
    <xf numFmtId="0" fontId="7" fillId="0" borderId="15" xfId="0" applyFont="1" applyBorder="1" applyAlignment="1">
      <alignment horizontal="right" indent="1"/>
    </xf>
    <xf numFmtId="0" fontId="7" fillId="0" borderId="10" xfId="0" applyFont="1" applyBorder="1" applyAlignment="1">
      <alignment horizontal="right" indent="1"/>
    </xf>
    <xf numFmtId="10" fontId="0" fillId="0" borderId="22" xfId="1" applyNumberFormat="1" applyFont="1" applyBorder="1" applyAlignment="1">
      <alignment horizontal="right" indent="1"/>
    </xf>
    <xf numFmtId="3" fontId="2" fillId="0" borderId="21" xfId="0" applyNumberFormat="1" applyFont="1" applyBorder="1" applyAlignment="1">
      <alignment horizontal="right" indent="1"/>
    </xf>
    <xf numFmtId="10" fontId="2" fillId="0" borderId="24" xfId="1" applyNumberFormat="1" applyFont="1" applyBorder="1" applyAlignment="1">
      <alignment horizontal="right" indent="1"/>
    </xf>
    <xf numFmtId="0" fontId="2" fillId="0" borderId="17" xfId="0" applyFont="1" applyBorder="1" applyAlignment="1">
      <alignment horizontal="right" indent="1"/>
    </xf>
    <xf numFmtId="0" fontId="2" fillId="0" borderId="21" xfId="0" applyFont="1" applyBorder="1" applyAlignment="1">
      <alignment horizontal="right" indent="1"/>
    </xf>
    <xf numFmtId="9" fontId="2" fillId="0" borderId="8" xfId="0" applyNumberFormat="1" applyFont="1" applyBorder="1" applyAlignment="1">
      <alignment horizontal="right" indent="1"/>
    </xf>
    <xf numFmtId="9" fontId="2" fillId="0" borderId="19" xfId="1" applyFont="1" applyBorder="1" applyAlignment="1">
      <alignment horizontal="right" indent="1"/>
    </xf>
    <xf numFmtId="3" fontId="0" fillId="7" borderId="16" xfId="0" applyNumberFormat="1" applyFill="1" applyBorder="1" applyAlignment="1">
      <alignment horizontal="right" indent="1"/>
    </xf>
    <xf numFmtId="3" fontId="0" fillId="7" borderId="20" xfId="0" applyNumberFormat="1" applyFill="1" applyBorder="1" applyAlignment="1">
      <alignment horizontal="right" indent="1"/>
    </xf>
    <xf numFmtId="10" fontId="0" fillId="7" borderId="23" xfId="0" applyNumberFormat="1" applyFill="1" applyBorder="1" applyAlignment="1">
      <alignment horizontal="right" indent="1"/>
    </xf>
    <xf numFmtId="0" fontId="0" fillId="7" borderId="20" xfId="0" applyFill="1" applyBorder="1" applyAlignment="1">
      <alignment horizontal="right" indent="1"/>
    </xf>
    <xf numFmtId="0" fontId="0" fillId="7" borderId="23" xfId="0" applyFill="1" applyBorder="1" applyAlignment="1">
      <alignment horizontal="right" indent="1"/>
    </xf>
    <xf numFmtId="9" fontId="0" fillId="7" borderId="23" xfId="1" applyFont="1" applyFill="1" applyBorder="1" applyAlignment="1">
      <alignment horizontal="right" indent="1"/>
    </xf>
    <xf numFmtId="9" fontId="7" fillId="0" borderId="22" xfId="1" applyFont="1" applyBorder="1" applyAlignment="1">
      <alignment horizontal="right" indent="1"/>
    </xf>
    <xf numFmtId="9" fontId="2" fillId="0" borderId="24" xfId="1" applyFon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15" fillId="0" borderId="25" xfId="0" applyNumberFormat="1" applyFont="1" applyBorder="1" applyAlignment="1">
      <alignment horizontal="right" indent="1"/>
    </xf>
    <xf numFmtId="9" fontId="15" fillId="0" borderId="7" xfId="1" applyFont="1" applyBorder="1" applyAlignment="1">
      <alignment horizontal="right" indent="1"/>
    </xf>
    <xf numFmtId="3" fontId="11" fillId="0" borderId="15" xfId="0" applyNumberFormat="1" applyFont="1" applyFill="1" applyBorder="1" applyAlignment="1">
      <alignment horizontal="right" indent="1"/>
    </xf>
    <xf numFmtId="9" fontId="11" fillId="0" borderId="12" xfId="1" applyFont="1" applyFill="1" applyBorder="1" applyAlignment="1">
      <alignment horizontal="right" indent="1"/>
    </xf>
    <xf numFmtId="0" fontId="10" fillId="9" borderId="12" xfId="0" applyFont="1" applyFill="1" applyBorder="1" applyAlignment="1">
      <alignment horizontal="left" indent="1"/>
    </xf>
    <xf numFmtId="3" fontId="11" fillId="9" borderId="28" xfId="0" applyNumberFormat="1" applyFont="1" applyFill="1" applyBorder="1" applyAlignment="1">
      <alignment horizontal="right" indent="1"/>
    </xf>
    <xf numFmtId="3" fontId="11" fillId="9" borderId="15" xfId="0" applyNumberFormat="1" applyFont="1" applyFill="1" applyBorder="1" applyAlignment="1">
      <alignment horizontal="right" indent="1"/>
    </xf>
    <xf numFmtId="9" fontId="11" fillId="9" borderId="12" xfId="1" applyFont="1" applyFill="1" applyBorder="1" applyAlignment="1">
      <alignment horizontal="right" indent="1"/>
    </xf>
    <xf numFmtId="0" fontId="10" fillId="10" borderId="12" xfId="0" applyFont="1" applyFill="1" applyBorder="1" applyAlignment="1">
      <alignment horizontal="left" indent="2"/>
    </xf>
    <xf numFmtId="3" fontId="11" fillId="10" borderId="28" xfId="0" applyNumberFormat="1" applyFont="1" applyFill="1" applyBorder="1" applyAlignment="1">
      <alignment horizontal="right" indent="1"/>
    </xf>
    <xf numFmtId="3" fontId="11" fillId="10" borderId="15" xfId="0" applyNumberFormat="1" applyFont="1" applyFill="1" applyBorder="1" applyAlignment="1">
      <alignment horizontal="right" indent="1"/>
    </xf>
    <xf numFmtId="9" fontId="11" fillId="10" borderId="12" xfId="1" applyFont="1" applyFill="1" applyBorder="1" applyAlignment="1">
      <alignment horizontal="right" indent="1"/>
    </xf>
    <xf numFmtId="0" fontId="11" fillId="11" borderId="12" xfId="0" applyFont="1" applyFill="1" applyBorder="1" applyAlignment="1">
      <alignment horizontal="left" indent="1"/>
    </xf>
    <xf numFmtId="3" fontId="11" fillId="11" borderId="28" xfId="0" applyNumberFormat="1" applyFont="1" applyFill="1" applyBorder="1" applyAlignment="1">
      <alignment horizontal="right" indent="1"/>
    </xf>
    <xf numFmtId="3" fontId="11" fillId="11" borderId="15" xfId="0" applyNumberFormat="1" applyFont="1" applyFill="1" applyBorder="1" applyAlignment="1">
      <alignment horizontal="right" indent="1"/>
    </xf>
    <xf numFmtId="9" fontId="2" fillId="11" borderId="12" xfId="1" applyFont="1" applyFill="1" applyBorder="1" applyAlignment="1">
      <alignment horizontal="right" indent="1"/>
    </xf>
    <xf numFmtId="0" fontId="11" fillId="12" borderId="12" xfId="0" applyFont="1" applyFill="1" applyBorder="1" applyAlignment="1">
      <alignment horizontal="left" indent="1"/>
    </xf>
    <xf numFmtId="3" fontId="11" fillId="12" borderId="28" xfId="0" applyNumberFormat="1" applyFont="1" applyFill="1" applyBorder="1" applyAlignment="1">
      <alignment horizontal="right" indent="1"/>
    </xf>
    <xf numFmtId="3" fontId="11" fillId="12" borderId="15" xfId="0" applyNumberFormat="1" applyFont="1" applyFill="1" applyBorder="1" applyAlignment="1">
      <alignment horizontal="right" indent="1"/>
    </xf>
    <xf numFmtId="9" fontId="2" fillId="12" borderId="12" xfId="1" applyFont="1" applyFill="1" applyBorder="1" applyAlignment="1">
      <alignment horizontal="right" indent="1"/>
    </xf>
    <xf numFmtId="0" fontId="12" fillId="12" borderId="12" xfId="0" applyFont="1" applyFill="1" applyBorder="1" applyAlignment="1">
      <alignment horizontal="left" indent="1"/>
    </xf>
    <xf numFmtId="9" fontId="0" fillId="12" borderId="12" xfId="1" applyFont="1" applyFill="1" applyBorder="1" applyAlignment="1">
      <alignment horizontal="right" indent="1"/>
    </xf>
    <xf numFmtId="0" fontId="11" fillId="10" borderId="12" xfId="0" applyFont="1" applyFill="1" applyBorder="1" applyAlignment="1">
      <alignment horizontal="left" indent="2"/>
    </xf>
    <xf numFmtId="9" fontId="0" fillId="10" borderId="12" xfId="1" applyFont="1" applyFill="1" applyBorder="1" applyAlignment="1">
      <alignment horizontal="right" indent="1"/>
    </xf>
    <xf numFmtId="9" fontId="2" fillId="10" borderId="12" xfId="1" applyFont="1" applyFill="1" applyBorder="1" applyAlignment="1">
      <alignment horizontal="right" indent="1"/>
    </xf>
    <xf numFmtId="3" fontId="7" fillId="10" borderId="15" xfId="0" applyNumberFormat="1" applyFont="1" applyFill="1" applyBorder="1" applyAlignment="1">
      <alignment horizontal="right" indent="1"/>
    </xf>
    <xf numFmtId="0" fontId="7" fillId="0" borderId="12" xfId="0" applyFont="1" applyFill="1" applyBorder="1" applyAlignment="1">
      <alignment horizontal="left" indent="3"/>
    </xf>
    <xf numFmtId="3" fontId="7" fillId="0" borderId="15" xfId="0" applyNumberFormat="1" applyFont="1" applyFill="1" applyBorder="1" applyAlignment="1">
      <alignment horizontal="right" indent="1"/>
    </xf>
    <xf numFmtId="9" fontId="7" fillId="0" borderId="12" xfId="1" applyFont="1" applyFill="1" applyBorder="1" applyAlignment="1">
      <alignment horizontal="right" indent="1"/>
    </xf>
    <xf numFmtId="3" fontId="11" fillId="9" borderId="10" xfId="0" applyNumberFormat="1" applyFont="1" applyFill="1" applyBorder="1" applyAlignment="1">
      <alignment horizontal="right" indent="1"/>
    </xf>
    <xf numFmtId="10" fontId="11" fillId="9" borderId="22" xfId="1" applyNumberFormat="1" applyFont="1" applyFill="1" applyBorder="1" applyAlignment="1">
      <alignment horizontal="right" indent="1"/>
    </xf>
    <xf numFmtId="9" fontId="0" fillId="9" borderId="22" xfId="1" applyFont="1" applyFill="1" applyBorder="1" applyAlignment="1">
      <alignment horizontal="right" indent="1"/>
    </xf>
    <xf numFmtId="3" fontId="11" fillId="10" borderId="10" xfId="0" applyNumberFormat="1" applyFont="1" applyFill="1" applyBorder="1" applyAlignment="1">
      <alignment horizontal="right" indent="1"/>
    </xf>
    <xf numFmtId="10" fontId="11" fillId="10" borderId="22" xfId="1" applyNumberFormat="1" applyFont="1" applyFill="1" applyBorder="1" applyAlignment="1">
      <alignment horizontal="right" indent="1"/>
    </xf>
    <xf numFmtId="9" fontId="0" fillId="10" borderId="22" xfId="1" applyFont="1" applyFill="1" applyBorder="1" applyAlignment="1">
      <alignment horizontal="right" indent="1"/>
    </xf>
    <xf numFmtId="3" fontId="11" fillId="11" borderId="10" xfId="0" applyNumberFormat="1" applyFont="1" applyFill="1" applyBorder="1" applyAlignment="1">
      <alignment horizontal="right" indent="1"/>
    </xf>
    <xf numFmtId="10" fontId="11" fillId="11" borderId="22" xfId="1" applyNumberFormat="1" applyFont="1" applyFill="1" applyBorder="1" applyAlignment="1">
      <alignment horizontal="right" indent="1"/>
    </xf>
    <xf numFmtId="0" fontId="11" fillId="11" borderId="15" xfId="0" applyFont="1" applyFill="1" applyBorder="1" applyAlignment="1">
      <alignment horizontal="right" indent="1"/>
    </xf>
    <xf numFmtId="0" fontId="11" fillId="11" borderId="10" xfId="0" applyFont="1" applyFill="1" applyBorder="1" applyAlignment="1">
      <alignment horizontal="right" indent="1"/>
    </xf>
    <xf numFmtId="9" fontId="0" fillId="11" borderId="22" xfId="1" applyFont="1" applyFill="1" applyBorder="1" applyAlignment="1">
      <alignment horizontal="right" indent="1"/>
    </xf>
    <xf numFmtId="3" fontId="11" fillId="12" borderId="10" xfId="0" applyNumberFormat="1" applyFont="1" applyFill="1" applyBorder="1" applyAlignment="1">
      <alignment horizontal="right" indent="1"/>
    </xf>
    <xf numFmtId="10" fontId="11" fillId="12" borderId="22" xfId="1" applyNumberFormat="1" applyFont="1" applyFill="1" applyBorder="1" applyAlignment="1">
      <alignment horizontal="right" indent="1"/>
    </xf>
    <xf numFmtId="0" fontId="11" fillId="12" borderId="15" xfId="0" applyFont="1" applyFill="1" applyBorder="1" applyAlignment="1">
      <alignment horizontal="right" indent="1"/>
    </xf>
    <xf numFmtId="0" fontId="11" fillId="12" borderId="10" xfId="0" applyFont="1" applyFill="1" applyBorder="1" applyAlignment="1">
      <alignment horizontal="right" indent="1"/>
    </xf>
    <xf numFmtId="9" fontId="0" fillId="12" borderId="22" xfId="1" applyFont="1" applyFill="1" applyBorder="1" applyAlignment="1">
      <alignment horizontal="right" indent="1"/>
    </xf>
    <xf numFmtId="9" fontId="11" fillId="12" borderId="22" xfId="1" applyFont="1" applyFill="1" applyBorder="1" applyAlignment="1">
      <alignment horizontal="right" indent="1"/>
    </xf>
    <xf numFmtId="10" fontId="0" fillId="12" borderId="22" xfId="1" applyNumberFormat="1" applyFont="1" applyFill="1" applyBorder="1" applyAlignment="1">
      <alignment horizontal="right" indent="1"/>
    </xf>
    <xf numFmtId="0" fontId="11" fillId="0" borderId="15" xfId="0" applyFont="1" applyFill="1" applyBorder="1" applyAlignment="1">
      <alignment horizontal="right" indent="1"/>
    </xf>
    <xf numFmtId="9" fontId="0" fillId="0" borderId="22" xfId="1" applyFont="1" applyFill="1" applyBorder="1" applyAlignment="1">
      <alignment horizontal="right" indent="1"/>
    </xf>
    <xf numFmtId="0" fontId="7" fillId="0" borderId="29" xfId="0" applyFont="1" applyFill="1" applyBorder="1" applyAlignment="1">
      <alignment horizontal="left" vertical="center" wrapText="1" indent="3"/>
    </xf>
    <xf numFmtId="3" fontId="7" fillId="0" borderId="10" xfId="0" applyNumberFormat="1" applyFont="1" applyFill="1" applyBorder="1" applyAlignment="1">
      <alignment horizontal="right" indent="1"/>
    </xf>
    <xf numFmtId="10" fontId="7" fillId="0" borderId="22" xfId="1" applyNumberFormat="1" applyFont="1" applyFill="1" applyBorder="1" applyAlignment="1">
      <alignment horizontal="right" indent="1"/>
    </xf>
    <xf numFmtId="0" fontId="7" fillId="0" borderId="15" xfId="0" applyFont="1" applyFill="1" applyBorder="1" applyAlignment="1">
      <alignment horizontal="right" indent="1"/>
    </xf>
    <xf numFmtId="0" fontId="7" fillId="0" borderId="10" xfId="0" applyFont="1" applyFill="1" applyBorder="1" applyAlignment="1">
      <alignment horizontal="right" indent="1"/>
    </xf>
    <xf numFmtId="0" fontId="11" fillId="10" borderId="15" xfId="0" applyFont="1" applyFill="1" applyBorder="1" applyAlignment="1">
      <alignment horizontal="right" indent="1"/>
    </xf>
    <xf numFmtId="0" fontId="11" fillId="10" borderId="10" xfId="0" applyFont="1" applyFill="1" applyBorder="1" applyAlignment="1">
      <alignment horizontal="right" indent="1"/>
    </xf>
    <xf numFmtId="10" fontId="0" fillId="10" borderId="22" xfId="1" applyNumberFormat="1" applyFont="1" applyFill="1" applyBorder="1" applyAlignment="1">
      <alignment horizontal="right" indent="1"/>
    </xf>
    <xf numFmtId="3" fontId="0" fillId="10" borderId="15" xfId="0" applyNumberFormat="1" applyFill="1" applyBorder="1" applyAlignment="1">
      <alignment horizontal="right" indent="1"/>
    </xf>
    <xf numFmtId="9" fontId="11" fillId="10" borderId="22" xfId="1" applyFont="1" applyFill="1" applyBorder="1" applyAlignment="1">
      <alignment horizontal="right" indent="1"/>
    </xf>
    <xf numFmtId="9" fontId="11" fillId="9" borderId="22" xfId="1" applyFont="1" applyFill="1" applyBorder="1" applyAlignment="1">
      <alignment horizontal="right" indent="1"/>
    </xf>
    <xf numFmtId="10" fontId="9" fillId="0" borderId="22" xfId="1" applyNumberFormat="1" applyFont="1" applyBorder="1" applyAlignment="1">
      <alignment horizontal="right" indent="1"/>
    </xf>
    <xf numFmtId="9" fontId="9" fillId="0" borderId="22" xfId="1" applyFont="1" applyBorder="1" applyAlignment="1">
      <alignment horizontal="right" indent="1"/>
    </xf>
    <xf numFmtId="3" fontId="9" fillId="0" borderId="15" xfId="0" applyNumberFormat="1" applyFont="1" applyBorder="1" applyAlignment="1">
      <alignment horizontal="right" indent="1"/>
    </xf>
    <xf numFmtId="3" fontId="9" fillId="0" borderId="10" xfId="0" applyNumberFormat="1" applyFont="1" applyBorder="1" applyAlignment="1">
      <alignment horizontal="right" indent="1"/>
    </xf>
    <xf numFmtId="9" fontId="0" fillId="0" borderId="12" xfId="1" applyFont="1" applyFill="1" applyBorder="1" applyAlignment="1">
      <alignment horizontal="right" indent="1"/>
    </xf>
    <xf numFmtId="0" fontId="10" fillId="13" borderId="12" xfId="0" applyFont="1" applyFill="1" applyBorder="1" applyAlignment="1">
      <alignment horizontal="left" indent="1"/>
    </xf>
    <xf numFmtId="3" fontId="0" fillId="13" borderId="15" xfId="0" applyNumberFormat="1" applyFill="1" applyBorder="1" applyAlignment="1">
      <alignment horizontal="right" indent="1"/>
    </xf>
    <xf numFmtId="0" fontId="0" fillId="10" borderId="15" xfId="0" applyFill="1" applyBorder="1" applyAlignment="1">
      <alignment horizontal="right" indent="1"/>
    </xf>
    <xf numFmtId="3" fontId="11" fillId="13" borderId="15" xfId="0" applyNumberFormat="1" applyFont="1" applyFill="1" applyBorder="1" applyAlignment="1">
      <alignment horizontal="right" indent="1"/>
    </xf>
    <xf numFmtId="0" fontId="10" fillId="0" borderId="12" xfId="0" applyFont="1" applyFill="1" applyBorder="1" applyAlignment="1">
      <alignment horizontal="left" indent="3"/>
    </xf>
    <xf numFmtId="0" fontId="0" fillId="0" borderId="15" xfId="0" applyFill="1" applyBorder="1" applyAlignment="1">
      <alignment horizontal="right" indent="1"/>
    </xf>
    <xf numFmtId="3" fontId="11" fillId="13" borderId="28" xfId="0" applyNumberFormat="1" applyFont="1" applyFill="1" applyBorder="1" applyAlignment="1">
      <alignment horizontal="right" indent="1"/>
    </xf>
    <xf numFmtId="9" fontId="11" fillId="13" borderId="12" xfId="1" applyFont="1" applyFill="1" applyBorder="1" applyAlignment="1">
      <alignment horizontal="right" indent="1"/>
    </xf>
    <xf numFmtId="3" fontId="11" fillId="13" borderId="10" xfId="0" applyNumberFormat="1" applyFont="1" applyFill="1" applyBorder="1" applyAlignment="1">
      <alignment horizontal="right" indent="1"/>
    </xf>
    <xf numFmtId="10" fontId="11" fillId="13" borderId="22" xfId="1" applyNumberFormat="1" applyFont="1" applyFill="1" applyBorder="1" applyAlignment="1">
      <alignment horizontal="right" indent="1"/>
    </xf>
    <xf numFmtId="9" fontId="11" fillId="13" borderId="22" xfId="1" applyFont="1" applyFill="1" applyBorder="1" applyAlignment="1">
      <alignment horizontal="right" indent="1"/>
    </xf>
    <xf numFmtId="3" fontId="0" fillId="10" borderId="10" xfId="0" applyNumberFormat="1" applyFill="1" applyBorder="1" applyAlignment="1">
      <alignment horizontal="right" indent="1"/>
    </xf>
    <xf numFmtId="0" fontId="10" fillId="13" borderId="12" xfId="0" applyFont="1" applyFill="1" applyBorder="1" applyAlignment="1">
      <alignment horizontal="left" vertical="center" indent="1"/>
    </xf>
    <xf numFmtId="3" fontId="0" fillId="13" borderId="10" xfId="0" applyNumberFormat="1" applyFill="1" applyBorder="1" applyAlignment="1">
      <alignment horizontal="right" indent="1"/>
    </xf>
    <xf numFmtId="10" fontId="0" fillId="13" borderId="22" xfId="1" applyNumberFormat="1" applyFont="1" applyFill="1" applyBorder="1" applyAlignment="1">
      <alignment horizontal="right" indent="1"/>
    </xf>
    <xf numFmtId="9" fontId="0" fillId="13" borderId="22" xfId="1" applyFont="1" applyFill="1" applyBorder="1" applyAlignment="1">
      <alignment horizontal="right" indent="1"/>
    </xf>
    <xf numFmtId="0" fontId="10" fillId="10" borderId="12" xfId="0" applyFont="1" applyFill="1" applyBorder="1" applyAlignment="1">
      <alignment horizontal="left" vertical="center" indent="2"/>
    </xf>
    <xf numFmtId="0" fontId="16" fillId="0" borderId="12" xfId="0" applyFont="1" applyBorder="1" applyAlignment="1">
      <alignment horizontal="left" vertical="center" indent="3"/>
    </xf>
    <xf numFmtId="0" fontId="11" fillId="13" borderId="15" xfId="0" applyFont="1" applyFill="1" applyBorder="1" applyAlignment="1">
      <alignment horizontal="right" indent="1"/>
    </xf>
    <xf numFmtId="0" fontId="10" fillId="14" borderId="31" xfId="0" applyFont="1" applyFill="1" applyBorder="1" applyAlignment="1">
      <alignment horizontal="left" indent="1"/>
    </xf>
    <xf numFmtId="0" fontId="10" fillId="14" borderId="33" xfId="0" applyFont="1" applyFill="1" applyBorder="1" applyAlignment="1">
      <alignment horizontal="left" indent="1"/>
    </xf>
    <xf numFmtId="3" fontId="11" fillId="14" borderId="15" xfId="0" applyNumberFormat="1" applyFont="1" applyFill="1" applyBorder="1" applyAlignment="1">
      <alignment horizontal="right" indent="1"/>
    </xf>
    <xf numFmtId="9" fontId="11" fillId="14" borderId="12" xfId="1" applyFont="1" applyFill="1" applyBorder="1" applyAlignment="1">
      <alignment horizontal="right" indent="1"/>
    </xf>
    <xf numFmtId="9" fontId="11" fillId="0" borderId="13" xfId="1" applyFont="1" applyBorder="1" applyAlignment="1">
      <alignment horizontal="right" indent="1"/>
    </xf>
    <xf numFmtId="3" fontId="11" fillId="0" borderId="13" xfId="0" applyNumberFormat="1" applyFont="1" applyFill="1" applyBorder="1" applyAlignment="1">
      <alignment horizontal="right" indent="1"/>
    </xf>
    <xf numFmtId="10" fontId="11" fillId="0" borderId="19" xfId="1" applyNumberFormat="1" applyFont="1" applyBorder="1" applyAlignment="1">
      <alignment horizontal="right" indent="1"/>
    </xf>
    <xf numFmtId="9" fontId="11" fillId="0" borderId="19" xfId="1" applyFont="1" applyBorder="1" applyAlignment="1">
      <alignment horizontal="right" indent="1"/>
    </xf>
    <xf numFmtId="10" fontId="11" fillId="14" borderId="22" xfId="1" applyNumberFormat="1" applyFont="1" applyFill="1" applyBorder="1" applyAlignment="1">
      <alignment horizontal="right" indent="1"/>
    </xf>
    <xf numFmtId="9" fontId="11" fillId="14" borderId="22" xfId="1" applyFont="1" applyFill="1" applyBorder="1" applyAlignment="1">
      <alignment horizontal="right" indent="1"/>
    </xf>
    <xf numFmtId="3" fontId="11" fillId="0" borderId="4" xfId="0" applyNumberFormat="1" applyFont="1" applyBorder="1" applyAlignment="1">
      <alignment horizontal="right" indent="1"/>
    </xf>
    <xf numFmtId="3" fontId="11" fillId="14" borderId="10" xfId="0" applyNumberFormat="1" applyFont="1" applyFill="1" applyBorder="1" applyAlignment="1">
      <alignment horizontal="right" indent="1"/>
    </xf>
    <xf numFmtId="3" fontId="11" fillId="0" borderId="18" xfId="0" applyNumberFormat="1" applyFont="1" applyBorder="1" applyAlignment="1">
      <alignment horizontal="right" indent="1"/>
    </xf>
    <xf numFmtId="3" fontId="2" fillId="0" borderId="26" xfId="0" applyNumberFormat="1" applyFont="1" applyBorder="1" applyAlignment="1">
      <alignment horizontal="right" indent="1"/>
    </xf>
    <xf numFmtId="9" fontId="2" fillId="0" borderId="9" xfId="1" applyNumberFormat="1" applyFont="1" applyBorder="1" applyAlignment="1">
      <alignment horizontal="right" indent="1"/>
    </xf>
    <xf numFmtId="3" fontId="2" fillId="0" borderId="27" xfId="0" applyNumberFormat="1" applyFont="1" applyBorder="1" applyAlignment="1">
      <alignment horizontal="right" indent="1"/>
    </xf>
    <xf numFmtId="10" fontId="2" fillId="0" borderId="3" xfId="1" applyNumberFormat="1" applyFont="1" applyBorder="1" applyAlignment="1">
      <alignment horizontal="right" indent="1"/>
    </xf>
    <xf numFmtId="9" fontId="2" fillId="0" borderId="3" xfId="1" applyFont="1" applyBorder="1" applyAlignment="1">
      <alignment horizontal="right" indent="1"/>
    </xf>
    <xf numFmtId="0" fontId="2" fillId="0" borderId="1" xfId="0" applyFont="1" applyBorder="1" applyAlignment="1">
      <alignment horizontal="center" vertical="center" wrapText="1"/>
    </xf>
    <xf numFmtId="0" fontId="16" fillId="10" borderId="12" xfId="0" applyFont="1" applyFill="1" applyBorder="1" applyAlignment="1">
      <alignment horizontal="left" indent="3"/>
    </xf>
    <xf numFmtId="3" fontId="13" fillId="10" borderId="15" xfId="0" applyNumberFormat="1" applyFont="1" applyFill="1" applyBorder="1" applyAlignment="1">
      <alignment horizontal="right" indent="1"/>
    </xf>
    <xf numFmtId="3" fontId="13" fillId="10" borderId="10" xfId="0" applyNumberFormat="1" applyFont="1" applyFill="1" applyBorder="1" applyAlignment="1">
      <alignment horizontal="right" indent="1"/>
    </xf>
    <xf numFmtId="10" fontId="13" fillId="10" borderId="22" xfId="1" applyNumberFormat="1" applyFont="1" applyFill="1" applyBorder="1" applyAlignment="1">
      <alignment horizontal="right" indent="1"/>
    </xf>
    <xf numFmtId="9" fontId="13" fillId="10" borderId="22" xfId="1" applyFont="1" applyFill="1" applyBorder="1" applyAlignment="1">
      <alignment horizontal="right" indent="1"/>
    </xf>
    <xf numFmtId="3" fontId="7" fillId="10" borderId="10" xfId="0" applyNumberFormat="1" applyFont="1" applyFill="1" applyBorder="1" applyAlignment="1">
      <alignment horizontal="right" indent="1"/>
    </xf>
    <xf numFmtId="10" fontId="7" fillId="10" borderId="22" xfId="1" applyNumberFormat="1" applyFont="1" applyFill="1" applyBorder="1" applyAlignment="1">
      <alignment horizontal="right" indent="1"/>
    </xf>
    <xf numFmtId="9" fontId="7" fillId="10" borderId="22" xfId="1" applyFont="1" applyFill="1" applyBorder="1" applyAlignment="1">
      <alignment horizontal="right" indent="1"/>
    </xf>
    <xf numFmtId="9" fontId="11" fillId="11" borderId="22" xfId="1" applyNumberFormat="1" applyFont="1" applyFill="1" applyBorder="1" applyAlignment="1">
      <alignment horizontal="right" indent="1"/>
    </xf>
    <xf numFmtId="10" fontId="2" fillId="0" borderId="8" xfId="0" applyNumberFormat="1" applyFont="1" applyBorder="1" applyAlignment="1">
      <alignment horizontal="right" indent="1"/>
    </xf>
    <xf numFmtId="10" fontId="2" fillId="0" borderId="19" xfId="1" applyNumberFormat="1" applyFont="1" applyBorder="1" applyAlignment="1">
      <alignment horizontal="right" indent="1"/>
    </xf>
    <xf numFmtId="10" fontId="0" fillId="0" borderId="22" xfId="1" applyNumberFormat="1" applyFont="1" applyFill="1" applyBorder="1" applyAlignment="1">
      <alignment horizontal="right" indent="1"/>
    </xf>
    <xf numFmtId="9" fontId="0" fillId="0" borderId="22" xfId="1" applyNumberFormat="1" applyFont="1" applyFill="1" applyBorder="1" applyAlignment="1">
      <alignment horizontal="right" indent="1"/>
    </xf>
    <xf numFmtId="9" fontId="0" fillId="0" borderId="22" xfId="1" applyNumberFormat="1" applyFont="1" applyBorder="1" applyAlignment="1">
      <alignment horizontal="right" indent="1"/>
    </xf>
    <xf numFmtId="10" fontId="2" fillId="12" borderId="12" xfId="1" applyNumberFormat="1" applyFont="1" applyFill="1" applyBorder="1" applyAlignment="1">
      <alignment horizontal="right" indent="1"/>
    </xf>
    <xf numFmtId="10" fontId="0" fillId="0" borderId="12" xfId="1" applyNumberFormat="1" applyFont="1" applyBorder="1" applyAlignment="1">
      <alignment horizontal="right" indent="1"/>
    </xf>
    <xf numFmtId="10" fontId="7" fillId="0" borderId="12" xfId="1" applyNumberFormat="1" applyFont="1" applyBorder="1" applyAlignment="1">
      <alignment horizontal="right" indent="1"/>
    </xf>
    <xf numFmtId="10" fontId="2" fillId="10" borderId="12" xfId="1" applyNumberFormat="1" applyFont="1" applyFill="1" applyBorder="1" applyAlignment="1">
      <alignment horizontal="right" indent="1"/>
    </xf>
    <xf numFmtId="10" fontId="2" fillId="0" borderId="9" xfId="1" applyNumberFormat="1" applyFont="1" applyBorder="1" applyAlignment="1">
      <alignment horizontal="right" indent="1"/>
    </xf>
    <xf numFmtId="10" fontId="2" fillId="0" borderId="13" xfId="1" applyNumberFormat="1" applyFont="1" applyBorder="1" applyAlignment="1">
      <alignment horizontal="right" indent="1"/>
    </xf>
    <xf numFmtId="9" fontId="2" fillId="0" borderId="24" xfId="1" applyNumberFormat="1" applyFont="1" applyBorder="1" applyAlignment="1">
      <alignment horizontal="right" indent="1"/>
    </xf>
    <xf numFmtId="10" fontId="2" fillId="0" borderId="12" xfId="1" applyNumberFormat="1" applyFont="1" applyFill="1" applyBorder="1" applyAlignment="1">
      <alignment horizontal="right" indent="1"/>
    </xf>
    <xf numFmtId="3" fontId="2" fillId="0" borderId="15" xfId="0" applyNumberFormat="1" applyFont="1" applyFill="1" applyBorder="1" applyAlignment="1">
      <alignment horizontal="right" indent="1"/>
    </xf>
    <xf numFmtId="0" fontId="0" fillId="7" borderId="16" xfId="0" applyFont="1" applyFill="1" applyBorder="1" applyAlignment="1">
      <alignment horizontal="right" indent="1"/>
    </xf>
    <xf numFmtId="3" fontId="2" fillId="0" borderId="4" xfId="0" applyNumberFormat="1" applyFont="1" applyBorder="1" applyAlignment="1">
      <alignment horizontal="right" indent="1"/>
    </xf>
    <xf numFmtId="3" fontId="2" fillId="0" borderId="18" xfId="0" applyNumberFormat="1" applyFont="1" applyBorder="1" applyAlignment="1">
      <alignment horizontal="right" indent="1"/>
    </xf>
    <xf numFmtId="3" fontId="2" fillId="0" borderId="13" xfId="0" applyNumberFormat="1" applyFont="1" applyFill="1" applyBorder="1" applyAlignment="1">
      <alignment horizontal="right" indent="1"/>
    </xf>
    <xf numFmtId="9" fontId="2" fillId="0" borderId="13" xfId="1" applyFont="1" applyBorder="1" applyAlignment="1">
      <alignment horizontal="right" indent="1"/>
    </xf>
    <xf numFmtId="0" fontId="10" fillId="10" borderId="12" xfId="0" applyFont="1" applyFill="1" applyBorder="1" applyAlignment="1">
      <alignment horizontal="left" indent="3"/>
    </xf>
    <xf numFmtId="3" fontId="17" fillId="0" borderId="13" xfId="0" applyNumberFormat="1" applyFont="1" applyFill="1" applyBorder="1" applyAlignment="1">
      <alignment horizontal="right" indent="1"/>
    </xf>
    <xf numFmtId="3" fontId="17" fillId="0" borderId="4" xfId="0" applyNumberFormat="1" applyFont="1" applyBorder="1" applyAlignment="1">
      <alignment horizontal="right" indent="1"/>
    </xf>
    <xf numFmtId="3" fontId="17" fillId="0" borderId="18" xfId="0" applyNumberFormat="1" applyFont="1" applyBorder="1" applyAlignment="1">
      <alignment horizontal="right" indent="1"/>
    </xf>
    <xf numFmtId="10" fontId="17" fillId="0" borderId="19" xfId="1" applyNumberFormat="1" applyFont="1" applyBorder="1" applyAlignment="1">
      <alignment horizontal="right" indent="1"/>
    </xf>
    <xf numFmtId="9" fontId="17" fillId="0" borderId="13" xfId="1" applyFont="1" applyBorder="1" applyAlignment="1">
      <alignment horizontal="right" indent="1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Porcentagem" xfId="1" builtinId="5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E5E5FF"/>
      <color rgb="FFCCCCFF"/>
      <color rgb="FFCCECFF"/>
      <color rgb="FF9999FF"/>
      <color rgb="FFFFF3EF"/>
      <color rgb="FFFDEADF"/>
      <color rgb="FFFFFCFB"/>
      <color rgb="FFEEF6FC"/>
      <color rgb="FFF4FAF0"/>
      <color rgb="FFFEF5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489239</xdr:colOff>
      <xdr:row>0</xdr:row>
      <xdr:rowOff>647700</xdr:rowOff>
    </xdr:to>
    <xdr:pic>
      <xdr:nvPicPr>
        <xdr:cNvPr id="2" name="Picture 2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" y="28575"/>
          <a:ext cx="1279814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489239</xdr:colOff>
      <xdr:row>0</xdr:row>
      <xdr:rowOff>647700</xdr:rowOff>
    </xdr:to>
    <xdr:pic>
      <xdr:nvPicPr>
        <xdr:cNvPr id="2" name="Picture 2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8575"/>
          <a:ext cx="1260764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489239</xdr:colOff>
      <xdr:row>0</xdr:row>
      <xdr:rowOff>647700</xdr:rowOff>
    </xdr:to>
    <xdr:pic>
      <xdr:nvPicPr>
        <xdr:cNvPr id="2" name="Picture 2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8575"/>
          <a:ext cx="1260764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489239</xdr:colOff>
      <xdr:row>0</xdr:row>
      <xdr:rowOff>647700</xdr:rowOff>
    </xdr:to>
    <xdr:pic>
      <xdr:nvPicPr>
        <xdr:cNvPr id="2" name="Picture 2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8575"/>
          <a:ext cx="1260764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489239</xdr:colOff>
      <xdr:row>0</xdr:row>
      <xdr:rowOff>647700</xdr:rowOff>
    </xdr:to>
    <xdr:pic>
      <xdr:nvPicPr>
        <xdr:cNvPr id="2" name="Picture 2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8575"/>
          <a:ext cx="1260764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489239</xdr:colOff>
      <xdr:row>0</xdr:row>
      <xdr:rowOff>647700</xdr:rowOff>
    </xdr:to>
    <xdr:pic>
      <xdr:nvPicPr>
        <xdr:cNvPr id="2" name="Picture 2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8575"/>
          <a:ext cx="1260764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489239</xdr:colOff>
      <xdr:row>0</xdr:row>
      <xdr:rowOff>647700</xdr:rowOff>
    </xdr:to>
    <xdr:pic>
      <xdr:nvPicPr>
        <xdr:cNvPr id="3" name="Picture 2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8575"/>
          <a:ext cx="1260764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489239</xdr:colOff>
      <xdr:row>0</xdr:row>
      <xdr:rowOff>647700</xdr:rowOff>
    </xdr:to>
    <xdr:pic>
      <xdr:nvPicPr>
        <xdr:cNvPr id="2" name="Picture 2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8575"/>
          <a:ext cx="1260764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489239</xdr:colOff>
      <xdr:row>0</xdr:row>
      <xdr:rowOff>647700</xdr:rowOff>
    </xdr:to>
    <xdr:pic>
      <xdr:nvPicPr>
        <xdr:cNvPr id="2" name="Picture 2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8575"/>
          <a:ext cx="1260764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489239</xdr:colOff>
      <xdr:row>0</xdr:row>
      <xdr:rowOff>647700</xdr:rowOff>
    </xdr:to>
    <xdr:pic>
      <xdr:nvPicPr>
        <xdr:cNvPr id="2" name="Picture 2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8575"/>
          <a:ext cx="1260764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14999847407452621"/>
  </sheetPr>
  <dimension ref="A1:G193"/>
  <sheetViews>
    <sheetView showGridLines="0" tabSelected="1" zoomScaleNormal="100" workbookViewId="0">
      <pane ySplit="5" topLeftCell="A6" activePane="bottomLeft" state="frozen"/>
      <selection pane="bottomLeft" activeCell="D2" sqref="D2:E2"/>
    </sheetView>
  </sheetViews>
  <sheetFormatPr defaultRowHeight="15" x14ac:dyDescent="0.25"/>
  <cols>
    <col min="1" max="1" width="3.5703125" customWidth="1"/>
    <col min="2" max="2" width="11.7109375" customWidth="1"/>
    <col min="3" max="3" width="42.7109375" customWidth="1"/>
    <col min="4" max="4" width="15.7109375" customWidth="1"/>
    <col min="5" max="5" width="16.42578125" customWidth="1"/>
    <col min="6" max="6" width="23.140625" customWidth="1"/>
    <col min="7" max="7" width="24" customWidth="1"/>
  </cols>
  <sheetData>
    <row r="1" spans="2:7" ht="56.45" customHeight="1" thickBot="1" x14ac:dyDescent="0.3">
      <c r="B1" s="218" t="s">
        <v>115</v>
      </c>
      <c r="C1" s="219"/>
      <c r="D1" s="219"/>
      <c r="E1" s="219"/>
      <c r="F1" s="219"/>
      <c r="G1" s="220"/>
    </row>
    <row r="2" spans="2:7" ht="27" customHeight="1" thickBot="1" x14ac:dyDescent="0.3">
      <c r="B2" s="24" t="s">
        <v>275</v>
      </c>
      <c r="C2" s="25"/>
      <c r="D2" s="224" t="s">
        <v>280</v>
      </c>
      <c r="E2" s="224"/>
      <c r="F2" s="25"/>
      <c r="G2" s="26" t="s">
        <v>281</v>
      </c>
    </row>
    <row r="3" spans="2:7" ht="16.5" thickBot="1" x14ac:dyDescent="0.3">
      <c r="B3" s="223" t="s">
        <v>116</v>
      </c>
      <c r="C3" s="224"/>
      <c r="D3" s="224"/>
      <c r="E3" s="224"/>
      <c r="F3" s="224"/>
      <c r="G3" s="225"/>
    </row>
    <row r="4" spans="2:7" ht="34.5" customHeight="1" thickBot="1" x14ac:dyDescent="0.3">
      <c r="B4" s="221" t="s">
        <v>74</v>
      </c>
      <c r="C4" s="221" t="s">
        <v>73</v>
      </c>
      <c r="D4" s="29" t="s">
        <v>117</v>
      </c>
      <c r="E4" s="29" t="s">
        <v>119</v>
      </c>
      <c r="F4" s="23" t="s">
        <v>120</v>
      </c>
      <c r="G4" s="27" t="s">
        <v>118</v>
      </c>
    </row>
    <row r="5" spans="2:7" ht="15.75" thickBot="1" x14ac:dyDescent="0.3">
      <c r="B5" s="222"/>
      <c r="C5" s="222"/>
      <c r="D5" s="19" t="s">
        <v>0</v>
      </c>
      <c r="E5" s="19" t="s">
        <v>0</v>
      </c>
      <c r="F5" s="19" t="s">
        <v>0</v>
      </c>
      <c r="G5" s="19" t="s">
        <v>0</v>
      </c>
    </row>
    <row r="6" spans="2:7" x14ac:dyDescent="0.25">
      <c r="B6" s="2">
        <v>1</v>
      </c>
      <c r="C6" s="7" t="s">
        <v>2</v>
      </c>
      <c r="D6" s="13"/>
      <c r="E6" s="13"/>
      <c r="F6" s="12"/>
      <c r="G6" s="28"/>
    </row>
    <row r="7" spans="2:7" x14ac:dyDescent="0.25">
      <c r="B7" s="42" t="s">
        <v>3</v>
      </c>
      <c r="C7" s="97" t="s">
        <v>4</v>
      </c>
      <c r="D7" s="98">
        <f>'Vagas - Previsão ou RO 1º'!D7+'Vagas - Previsão ou RO 2º'!D7+'Vagas - Previsão ou RO 3º'!D7+'Vagas - Previsão ou RO 4º'!D7</f>
        <v>662</v>
      </c>
      <c r="E7" s="99">
        <f t="shared" ref="E7" si="0">E8+E9</f>
        <v>0</v>
      </c>
      <c r="F7" s="99">
        <f>'Vagas - Previsão ou RO 1º'!F7+'Vagas - Previsão ou RO 2º'!F7+'Vagas - Previsão ou RO 3º'!F7+'Vagas - Previsão ou RO 4º'!F7</f>
        <v>236</v>
      </c>
      <c r="G7" s="198">
        <f>IFERROR(F7/D7,"")</f>
        <v>0.35649546827794559</v>
      </c>
    </row>
    <row r="8" spans="2:7" x14ac:dyDescent="0.25">
      <c r="B8" s="30" t="s">
        <v>105</v>
      </c>
      <c r="C8" s="31" t="s">
        <v>107</v>
      </c>
      <c r="D8" s="48">
        <f>'Vagas - Previsão ou RO 1º'!D8+'Vagas - Previsão ou RO 2º'!D8+'Vagas - Previsão ou RO 3º'!D8+'Vagas - Previsão ou RO 4º'!D8</f>
        <v>0</v>
      </c>
      <c r="E8" s="48">
        <v>0</v>
      </c>
      <c r="F8" s="48">
        <f>'Vagas - Previsão ou RO 1º'!F8+'Vagas - Previsão ou RO 2º'!F8+'Vagas - Previsão ou RO 3º'!F8+'Vagas - Previsão ou RO 4º'!F8</f>
        <v>0</v>
      </c>
      <c r="G8" s="46" t="str">
        <f t="shared" ref="G8:G68" si="1">IFERROR(F8/D8,"")</f>
        <v/>
      </c>
    </row>
    <row r="9" spans="2:7" x14ac:dyDescent="0.25">
      <c r="B9" s="30" t="s">
        <v>106</v>
      </c>
      <c r="C9" s="31" t="s">
        <v>108</v>
      </c>
      <c r="D9" s="47">
        <f>'Vagas - Previsão ou RO 1º'!D9+'Vagas - Previsão ou RO 2º'!D9+'Vagas - Previsão ou RO 3º'!D9+'Vagas - Previsão ou RO 4º'!D9</f>
        <v>662</v>
      </c>
      <c r="E9" s="48">
        <v>0</v>
      </c>
      <c r="F9" s="48">
        <f>'Vagas - Previsão ou RO 1º'!F9+'Vagas - Previsão ou RO 2º'!F9+'Vagas - Previsão ou RO 3º'!F9+'Vagas - Previsão ou RO 4º'!F9</f>
        <v>236</v>
      </c>
      <c r="G9" s="199">
        <f t="shared" si="1"/>
        <v>0.35649546827794559</v>
      </c>
    </row>
    <row r="10" spans="2:7" x14ac:dyDescent="0.25">
      <c r="B10" s="42" t="s">
        <v>7</v>
      </c>
      <c r="C10" s="97" t="s">
        <v>5</v>
      </c>
      <c r="D10" s="98">
        <f>'Vagas - Previsão ou RO 1º'!D10+'Vagas - Previsão ou RO 2º'!D10+'Vagas - Previsão ou RO 3º'!D10+'Vagas - Previsão ou RO 4º'!D10</f>
        <v>1612</v>
      </c>
      <c r="E10" s="99">
        <f t="shared" ref="E10" si="2">E11+E12+E13</f>
        <v>0</v>
      </c>
      <c r="F10" s="99">
        <f>'Vagas - Previsão ou RO 1º'!F10+'Vagas - Previsão ou RO 2º'!F10+'Vagas - Previsão ou RO 3º'!F10+'Vagas - Previsão ou RO 4º'!F10</f>
        <v>549</v>
      </c>
      <c r="G10" s="198">
        <f t="shared" si="1"/>
        <v>0.34057071960297769</v>
      </c>
    </row>
    <row r="11" spans="2:7" x14ac:dyDescent="0.25">
      <c r="B11" s="30" t="s">
        <v>109</v>
      </c>
      <c r="C11" s="32" t="s">
        <v>121</v>
      </c>
      <c r="D11" s="47">
        <f>'Vagas - Previsão ou RO 1º'!D11+'Vagas - Previsão ou RO 2º'!D11+'Vagas - Previsão ou RO 3º'!D11+'Vagas - Previsão ou RO 4º'!D11</f>
        <v>900</v>
      </c>
      <c r="E11" s="48">
        <v>0</v>
      </c>
      <c r="F11" s="48">
        <f>'Vagas - Previsão ou RO 1º'!F11+'Vagas - Previsão ou RO 2º'!F11+'Vagas - Previsão ou RO 3º'!F11+'Vagas - Previsão ou RO 4º'!F11</f>
        <v>250</v>
      </c>
      <c r="G11" s="199">
        <f t="shared" si="1"/>
        <v>0.27777777777777779</v>
      </c>
    </row>
    <row r="12" spans="2:7" x14ac:dyDescent="0.25">
      <c r="B12" s="30" t="s">
        <v>124</v>
      </c>
      <c r="C12" s="32" t="s">
        <v>122</v>
      </c>
      <c r="D12" s="47">
        <f>'Vagas - Previsão ou RO 1º'!D12+'Vagas - Previsão ou RO 2º'!D12+'Vagas - Previsão ou RO 3º'!D12+'Vagas - Previsão ou RO 4º'!D12</f>
        <v>690</v>
      </c>
      <c r="E12" s="48">
        <v>0</v>
      </c>
      <c r="F12" s="48">
        <f>'Vagas - Previsão ou RO 1º'!F12+'Vagas - Previsão ou RO 2º'!F12+'Vagas - Previsão ou RO 3º'!F12+'Vagas - Previsão ou RO 4º'!F12</f>
        <v>299</v>
      </c>
      <c r="G12" s="199">
        <f t="shared" si="1"/>
        <v>0.43333333333333335</v>
      </c>
    </row>
    <row r="13" spans="2:7" x14ac:dyDescent="0.25">
      <c r="B13" s="30" t="s">
        <v>123</v>
      </c>
      <c r="C13" s="32" t="s">
        <v>125</v>
      </c>
      <c r="D13" s="47">
        <f>'Vagas - Previsão ou RO 1º'!D13+'Vagas - Previsão ou RO 2º'!D13+'Vagas - Previsão ou RO 3º'!D13+'Vagas - Previsão ou RO 4º'!D13</f>
        <v>22</v>
      </c>
      <c r="E13" s="48">
        <v>0</v>
      </c>
      <c r="F13" s="48">
        <f>'Vagas - Previsão ou RO 1º'!F13+'Vagas - Previsão ou RO 2º'!F13+'Vagas - Previsão ou RO 3º'!F13+'Vagas - Previsão ou RO 4º'!F13</f>
        <v>0</v>
      </c>
      <c r="G13" s="46">
        <f t="shared" si="1"/>
        <v>0</v>
      </c>
    </row>
    <row r="14" spans="2:7" x14ac:dyDescent="0.25">
      <c r="B14" s="42" t="s">
        <v>8</v>
      </c>
      <c r="C14" s="101" t="s">
        <v>6</v>
      </c>
      <c r="D14" s="98">
        <f>'Vagas - Previsão ou RO 1º'!D14+'Vagas - Previsão ou RO 2º'!D14+'Vagas - Previsão ou RO 3º'!D14+'Vagas - Previsão ou RO 4º'!D14</f>
        <v>419</v>
      </c>
      <c r="E14" s="99">
        <f t="shared" ref="E14" si="3">E15+E16</f>
        <v>0</v>
      </c>
      <c r="F14" s="99">
        <f>'Vagas - Previsão ou RO 1º'!F14+'Vagas - Previsão ou RO 2º'!F14+'Vagas - Previsão ou RO 3º'!F14+'Vagas - Previsão ou RO 4º'!F14</f>
        <v>143</v>
      </c>
      <c r="G14" s="198">
        <f t="shared" si="1"/>
        <v>0.3412887828162291</v>
      </c>
    </row>
    <row r="15" spans="2:7" x14ac:dyDescent="0.25">
      <c r="B15" s="30" t="s">
        <v>110</v>
      </c>
      <c r="C15" s="31" t="s">
        <v>111</v>
      </c>
      <c r="D15" s="47">
        <f>'Vagas - Previsão ou RO 1º'!D15+'Vagas - Previsão ou RO 2º'!D15+'Vagas - Previsão ou RO 3º'!D15+'Vagas - Previsão ou RO 4º'!D15</f>
        <v>410</v>
      </c>
      <c r="E15" s="48">
        <v>0</v>
      </c>
      <c r="F15" s="48">
        <f>'Vagas - Previsão ou RO 1º'!F15+'Vagas - Previsão ou RO 2º'!F15+'Vagas - Previsão ou RO 3º'!F15+'Vagas - Previsão ou RO 4º'!F15</f>
        <v>143</v>
      </c>
      <c r="G15" s="200">
        <f t="shared" si="1"/>
        <v>0.34878048780487803</v>
      </c>
    </row>
    <row r="16" spans="2:7" x14ac:dyDescent="0.25">
      <c r="B16" s="30" t="s">
        <v>126</v>
      </c>
      <c r="C16" s="32" t="s">
        <v>125</v>
      </c>
      <c r="D16" s="47">
        <f>'Vagas - Previsão ou RO 1º'!D16+'Vagas - Previsão ou RO 2º'!D16+'Vagas - Previsão ou RO 3º'!D16+'Vagas - Previsão ou RO 4º'!D16</f>
        <v>9</v>
      </c>
      <c r="E16" s="48">
        <v>0</v>
      </c>
      <c r="F16" s="48">
        <f>'Vagas - Previsão ou RO 1º'!F16+'Vagas - Previsão ou RO 2º'!F16+'Vagas - Previsão ou RO 3º'!F16+'Vagas - Previsão ou RO 4º'!F16</f>
        <v>0</v>
      </c>
      <c r="G16" s="49">
        <f t="shared" si="1"/>
        <v>0</v>
      </c>
    </row>
    <row r="17" spans="2:7" x14ac:dyDescent="0.25">
      <c r="B17" s="42" t="s">
        <v>9</v>
      </c>
      <c r="C17" s="97" t="s">
        <v>10</v>
      </c>
      <c r="D17" s="99">
        <f>'Vagas - Previsão ou RO 1º'!D17+'Vagas - Previsão ou RO 2º'!D17+'Vagas - Previsão ou RO 3º'!D17+'Vagas - Previsão ou RO 4º'!D17</f>
        <v>0</v>
      </c>
      <c r="E17" s="99">
        <f t="shared" ref="E17" si="4">E18+E19+E20+E21</f>
        <v>0</v>
      </c>
      <c r="F17" s="99">
        <f>'Vagas - Previsão ou RO 1º'!F17+'Vagas - Previsão ou RO 2º'!F17+'Vagas - Previsão ou RO 3º'!F17+'Vagas - Previsão ou RO 4º'!F17</f>
        <v>0</v>
      </c>
      <c r="G17" s="102" t="str">
        <f t="shared" si="1"/>
        <v/>
      </c>
    </row>
    <row r="18" spans="2:7" x14ac:dyDescent="0.25">
      <c r="B18" s="30" t="s">
        <v>112</v>
      </c>
      <c r="C18" s="34" t="s">
        <v>113</v>
      </c>
      <c r="D18" s="48">
        <f>'Vagas - Previsão ou RO 1º'!D18+'Vagas - Previsão ou RO 2º'!D18+'Vagas - Previsão ou RO 3º'!D18+'Vagas - Previsão ou RO 4º'!D18</f>
        <v>0</v>
      </c>
      <c r="E18" s="48">
        <v>0</v>
      </c>
      <c r="F18" s="48">
        <f>'Vagas - Previsão ou RO 1º'!F18+'Vagas - Previsão ou RO 2º'!F18+'Vagas - Previsão ou RO 3º'!F18+'Vagas - Previsão ou RO 4º'!F18</f>
        <v>0</v>
      </c>
      <c r="G18" s="46" t="str">
        <f t="shared" si="1"/>
        <v/>
      </c>
    </row>
    <row r="19" spans="2:7" x14ac:dyDescent="0.25">
      <c r="B19" s="30" t="s">
        <v>127</v>
      </c>
      <c r="C19" s="34" t="s">
        <v>132</v>
      </c>
      <c r="D19" s="48">
        <f>'Vagas - Previsão ou RO 1º'!D19+'Vagas - Previsão ou RO 2º'!D19+'Vagas - Previsão ou RO 3º'!D19+'Vagas - Previsão ou RO 4º'!D19</f>
        <v>0</v>
      </c>
      <c r="E19" s="48">
        <v>0</v>
      </c>
      <c r="F19" s="48">
        <f>'Vagas - Previsão ou RO 1º'!F19+'Vagas - Previsão ou RO 2º'!F19+'Vagas - Previsão ou RO 3º'!F19+'Vagas - Previsão ou RO 4º'!F19</f>
        <v>0</v>
      </c>
      <c r="G19" s="46" t="str">
        <f t="shared" si="1"/>
        <v/>
      </c>
    </row>
    <row r="20" spans="2:7" x14ac:dyDescent="0.25">
      <c r="B20" s="30" t="s">
        <v>128</v>
      </c>
      <c r="C20" s="34" t="s">
        <v>131</v>
      </c>
      <c r="D20" s="48">
        <f>'Vagas - Previsão ou RO 1º'!D20+'Vagas - Previsão ou RO 2º'!D20+'Vagas - Previsão ou RO 3º'!D20+'Vagas - Previsão ou RO 4º'!D20</f>
        <v>0</v>
      </c>
      <c r="E20" s="48">
        <v>0</v>
      </c>
      <c r="F20" s="48">
        <f>'Vagas - Previsão ou RO 1º'!F20+'Vagas - Previsão ou RO 2º'!F20+'Vagas - Previsão ou RO 3º'!F20+'Vagas - Previsão ou RO 4º'!F20</f>
        <v>0</v>
      </c>
      <c r="G20" s="46" t="str">
        <f t="shared" si="1"/>
        <v/>
      </c>
    </row>
    <row r="21" spans="2:7" x14ac:dyDescent="0.25">
      <c r="B21" s="30" t="s">
        <v>129</v>
      </c>
      <c r="C21" s="34" t="s">
        <v>130</v>
      </c>
      <c r="D21" s="48">
        <f>'Vagas - Previsão ou RO 1º'!D21+'Vagas - Previsão ou RO 2º'!D21+'Vagas - Previsão ou RO 3º'!D21+'Vagas - Previsão ou RO 4º'!D21</f>
        <v>0</v>
      </c>
      <c r="E21" s="48">
        <v>0</v>
      </c>
      <c r="F21" s="48">
        <f>'Vagas - Previsão ou RO 1º'!F21+'Vagas - Previsão ou RO 2º'!F21+'Vagas - Previsão ou RO 3º'!F21+'Vagas - Previsão ou RO 4º'!F21</f>
        <v>0</v>
      </c>
      <c r="G21" s="46" t="str">
        <f t="shared" si="1"/>
        <v/>
      </c>
    </row>
    <row r="22" spans="2:7" x14ac:dyDescent="0.25">
      <c r="B22" s="42" t="s">
        <v>11</v>
      </c>
      <c r="C22" s="97" t="s">
        <v>14</v>
      </c>
      <c r="D22" s="98">
        <f>'Vagas - Previsão ou RO 1º'!D22+'Vagas - Previsão ou RO 2º'!D22+'Vagas - Previsão ou RO 3º'!D22+'Vagas - Previsão ou RO 4º'!D22</f>
        <v>4839</v>
      </c>
      <c r="E22" s="99">
        <f t="shared" ref="E22" si="5">E23+E27+E31</f>
        <v>0</v>
      </c>
      <c r="F22" s="99">
        <f>'Vagas - Previsão ou RO 1º'!F22+'Vagas - Previsão ou RO 2º'!F22+'Vagas - Previsão ou RO 3º'!F22+'Vagas - Previsão ou RO 4º'!F22</f>
        <v>140</v>
      </c>
      <c r="G22" s="198">
        <f t="shared" si="1"/>
        <v>2.8931597437487085E-2</v>
      </c>
    </row>
    <row r="23" spans="2:7" x14ac:dyDescent="0.25">
      <c r="B23" s="43" t="s">
        <v>12</v>
      </c>
      <c r="C23" s="103" t="s">
        <v>15</v>
      </c>
      <c r="D23" s="91">
        <f>'Vagas - Previsão ou RO 1º'!D23+'Vagas - Previsão ou RO 2º'!D23+'Vagas - Previsão ou RO 3º'!D23+'Vagas - Previsão ou RO 4º'!D23</f>
        <v>0</v>
      </c>
      <c r="E23" s="91">
        <f t="shared" ref="E23" si="6">E24+E25+E26</f>
        <v>0</v>
      </c>
      <c r="F23" s="91">
        <f>'Vagas - Previsão ou RO 1º'!F23+'Vagas - Previsão ou RO 2º'!F23+'Vagas - Previsão ou RO 3º'!F23+'Vagas - Previsão ou RO 4º'!F23</f>
        <v>0</v>
      </c>
      <c r="G23" s="104" t="str">
        <f t="shared" si="1"/>
        <v/>
      </c>
    </row>
    <row r="24" spans="2:7" x14ac:dyDescent="0.25">
      <c r="B24" s="30" t="s">
        <v>64</v>
      </c>
      <c r="C24" s="35" t="s">
        <v>65</v>
      </c>
      <c r="D24" s="48">
        <f>'Vagas - Previsão ou RO 1º'!D24+'Vagas - Previsão ou RO 2º'!D24+'Vagas - Previsão ou RO 3º'!D24+'Vagas - Previsão ou RO 4º'!D24</f>
        <v>0</v>
      </c>
      <c r="E24" s="48">
        <v>0</v>
      </c>
      <c r="F24" s="48">
        <f>'Vagas - Previsão ou RO 1º'!F24+'Vagas - Previsão ou RO 2º'!F24+'Vagas - Previsão ou RO 3º'!F24+'Vagas - Previsão ou RO 4º'!F24</f>
        <v>0</v>
      </c>
      <c r="G24" s="46" t="str">
        <f t="shared" si="1"/>
        <v/>
      </c>
    </row>
    <row r="25" spans="2:7" x14ac:dyDescent="0.25">
      <c r="B25" s="30" t="s">
        <v>135</v>
      </c>
      <c r="C25" s="35" t="s">
        <v>133</v>
      </c>
      <c r="D25" s="48">
        <f>'Vagas - Previsão ou RO 1º'!D25+'Vagas - Previsão ou RO 2º'!D25+'Vagas - Previsão ou RO 3º'!D25+'Vagas - Previsão ou RO 4º'!D25</f>
        <v>0</v>
      </c>
      <c r="E25" s="48">
        <v>0</v>
      </c>
      <c r="F25" s="48">
        <f>'Vagas - Previsão ou RO 1º'!F25+'Vagas - Previsão ou RO 2º'!F25+'Vagas - Previsão ou RO 3º'!F25+'Vagas - Previsão ou RO 4º'!F25</f>
        <v>0</v>
      </c>
      <c r="G25" s="46" t="str">
        <f t="shared" si="1"/>
        <v/>
      </c>
    </row>
    <row r="26" spans="2:7" x14ac:dyDescent="0.25">
      <c r="B26" s="30" t="s">
        <v>136</v>
      </c>
      <c r="C26" s="35" t="s">
        <v>134</v>
      </c>
      <c r="D26" s="48">
        <f>'Vagas - Previsão ou RO 1º'!D26+'Vagas - Previsão ou RO 2º'!D26+'Vagas - Previsão ou RO 3º'!D26+'Vagas - Previsão ou RO 4º'!D26</f>
        <v>0</v>
      </c>
      <c r="E26" s="48">
        <v>0</v>
      </c>
      <c r="F26" s="48">
        <f>'Vagas - Previsão ou RO 1º'!F26+'Vagas - Previsão ou RO 2º'!F26+'Vagas - Previsão ou RO 3º'!F26+'Vagas - Previsão ou RO 4º'!F26</f>
        <v>0</v>
      </c>
      <c r="G26" s="46" t="str">
        <f t="shared" si="1"/>
        <v/>
      </c>
    </row>
    <row r="27" spans="2:7" x14ac:dyDescent="0.25">
      <c r="B27" s="43" t="s">
        <v>13</v>
      </c>
      <c r="C27" s="103" t="s">
        <v>16</v>
      </c>
      <c r="D27" s="90">
        <f>'Vagas - Previsão ou RO 1º'!D27+'Vagas - Previsão ou RO 2º'!D27+'Vagas - Previsão ou RO 3º'!D27+'Vagas - Previsão ou RO 4º'!D27</f>
        <v>4839</v>
      </c>
      <c r="E27" s="91">
        <f>E28+E29+E30</f>
        <v>0</v>
      </c>
      <c r="F27" s="91">
        <f>'Vagas - Previsão ou RO 1º'!F27+'Vagas - Previsão ou RO 2º'!F27+'Vagas - Previsão ou RO 3º'!F27+'Vagas - Previsão ou RO 4º'!F27</f>
        <v>140</v>
      </c>
      <c r="G27" s="201">
        <f t="shared" si="1"/>
        <v>2.8931597437487085E-2</v>
      </c>
    </row>
    <row r="28" spans="2:7" x14ac:dyDescent="0.25">
      <c r="B28" s="30" t="s">
        <v>67</v>
      </c>
      <c r="C28" s="36" t="s">
        <v>65</v>
      </c>
      <c r="D28" s="47">
        <f>'Vagas - Previsão ou RO 1º'!D28+'Vagas - Previsão ou RO 2º'!D28+'Vagas - Previsão ou RO 3º'!D28+'Vagas - Previsão ou RO 4º'!D28</f>
        <v>4609</v>
      </c>
      <c r="E28" s="48">
        <v>0</v>
      </c>
      <c r="F28" s="48">
        <f>'Vagas - Previsão ou RO 1º'!F28+'Vagas - Previsão ou RO 2º'!F28+'Vagas - Previsão ou RO 3º'!F28+'Vagas - Previsão ou RO 4º'!F28</f>
        <v>140</v>
      </c>
      <c r="G28" s="199">
        <f t="shared" si="1"/>
        <v>3.0375352571056627E-2</v>
      </c>
    </row>
    <row r="29" spans="2:7" x14ac:dyDescent="0.25">
      <c r="B29" s="30" t="s">
        <v>137</v>
      </c>
      <c r="C29" s="36" t="s">
        <v>133</v>
      </c>
      <c r="D29" s="47">
        <f>'Vagas - Previsão ou RO 1º'!D29+'Vagas - Previsão ou RO 2º'!D29+'Vagas - Previsão ou RO 3º'!D29+'Vagas - Previsão ou RO 4º'!D29</f>
        <v>230</v>
      </c>
      <c r="E29" s="48">
        <v>0</v>
      </c>
      <c r="F29" s="48">
        <f>'Vagas - Previsão ou RO 1º'!F29+'Vagas - Previsão ou RO 2º'!F29+'Vagas - Previsão ou RO 3º'!F29+'Vagas - Previsão ou RO 4º'!F29</f>
        <v>0</v>
      </c>
      <c r="G29" s="46">
        <f t="shared" si="1"/>
        <v>0</v>
      </c>
    </row>
    <row r="30" spans="2:7" x14ac:dyDescent="0.25">
      <c r="B30" s="30" t="s">
        <v>138</v>
      </c>
      <c r="C30" s="36" t="s">
        <v>134</v>
      </c>
      <c r="D30" s="48">
        <f>'Vagas - Previsão ou RO 1º'!D30+'Vagas - Previsão ou RO 2º'!D30+'Vagas - Previsão ou RO 3º'!D30+'Vagas - Previsão ou RO 4º'!D30</f>
        <v>0</v>
      </c>
      <c r="E30" s="48">
        <v>0</v>
      </c>
      <c r="F30" s="48">
        <f>'Vagas - Previsão ou RO 1º'!F30+'Vagas - Previsão ou RO 2º'!F30+'Vagas - Previsão ou RO 3º'!F30+'Vagas - Previsão ou RO 4º'!F30</f>
        <v>0</v>
      </c>
      <c r="G30" s="46" t="str">
        <f t="shared" si="1"/>
        <v/>
      </c>
    </row>
    <row r="31" spans="2:7" x14ac:dyDescent="0.25">
      <c r="B31" s="43" t="s">
        <v>18</v>
      </c>
      <c r="C31" s="103" t="s">
        <v>17</v>
      </c>
      <c r="D31" s="91">
        <f>'Vagas - Previsão ou RO 1º'!D31+'Vagas - Previsão ou RO 2º'!D31+'Vagas - Previsão ou RO 3º'!D31+'Vagas - Previsão ou RO 4º'!D31</f>
        <v>0</v>
      </c>
      <c r="E31" s="91">
        <f>E32+E33+E34+E35+E36</f>
        <v>0</v>
      </c>
      <c r="F31" s="91">
        <f>'Vagas - Previsão ou RO 1º'!F31+'Vagas - Previsão ou RO 2º'!F31+'Vagas - Previsão ou RO 3º'!F31+'Vagas - Previsão ou RO 4º'!F31</f>
        <v>0</v>
      </c>
      <c r="G31" s="104" t="str">
        <f t="shared" si="1"/>
        <v/>
      </c>
    </row>
    <row r="32" spans="2:7" x14ac:dyDescent="0.25">
      <c r="B32" s="30" t="s">
        <v>139</v>
      </c>
      <c r="C32" s="35" t="s">
        <v>143</v>
      </c>
      <c r="D32" s="48">
        <f>'Vagas - Previsão ou RO 1º'!D32+'Vagas - Previsão ou RO 2º'!D32+'Vagas - Previsão ou RO 3º'!D32+'Vagas - Previsão ou RO 4º'!D32</f>
        <v>0</v>
      </c>
      <c r="E32" s="48">
        <v>0</v>
      </c>
      <c r="F32" s="48">
        <f>'Vagas - Previsão ou RO 1º'!F32+'Vagas - Previsão ou RO 2º'!F32+'Vagas - Previsão ou RO 3º'!F32+'Vagas - Previsão ou RO 4º'!F32</f>
        <v>0</v>
      </c>
      <c r="G32" s="46" t="str">
        <f t="shared" si="1"/>
        <v/>
      </c>
    </row>
    <row r="33" spans="2:7" x14ac:dyDescent="0.25">
      <c r="B33" s="30" t="s">
        <v>66</v>
      </c>
      <c r="C33" s="35" t="s">
        <v>65</v>
      </c>
      <c r="D33" s="48">
        <f>'Vagas - Previsão ou RO 1º'!D33+'Vagas - Previsão ou RO 2º'!D33+'Vagas - Previsão ou RO 3º'!D33+'Vagas - Previsão ou RO 4º'!D33</f>
        <v>0</v>
      </c>
      <c r="E33" s="48">
        <v>0</v>
      </c>
      <c r="F33" s="48">
        <f>'Vagas - Previsão ou RO 1º'!F33+'Vagas - Previsão ou RO 2º'!F33+'Vagas - Previsão ou RO 3º'!F33+'Vagas - Previsão ou RO 4º'!F33</f>
        <v>0</v>
      </c>
      <c r="G33" s="46" t="str">
        <f t="shared" si="1"/>
        <v/>
      </c>
    </row>
    <row r="34" spans="2:7" x14ac:dyDescent="0.25">
      <c r="B34" s="30" t="s">
        <v>140</v>
      </c>
      <c r="C34" s="35" t="s">
        <v>133</v>
      </c>
      <c r="D34" s="48">
        <f>'Vagas - Previsão ou RO 1º'!D34+'Vagas - Previsão ou RO 2º'!D34+'Vagas - Previsão ou RO 3º'!D34+'Vagas - Previsão ou RO 4º'!D34</f>
        <v>0</v>
      </c>
      <c r="E34" s="48">
        <v>0</v>
      </c>
      <c r="F34" s="48">
        <f>'Vagas - Previsão ou RO 1º'!F34+'Vagas - Previsão ou RO 2º'!F34+'Vagas - Previsão ou RO 3º'!F34+'Vagas - Previsão ou RO 4º'!F34</f>
        <v>0</v>
      </c>
      <c r="G34" s="46" t="str">
        <f t="shared" si="1"/>
        <v/>
      </c>
    </row>
    <row r="35" spans="2:7" x14ac:dyDescent="0.25">
      <c r="B35" s="30" t="s">
        <v>141</v>
      </c>
      <c r="C35" s="35" t="s">
        <v>134</v>
      </c>
      <c r="D35" s="48">
        <f>'Vagas - Previsão ou RO 1º'!D35+'Vagas - Previsão ou RO 2º'!D35+'Vagas - Previsão ou RO 3º'!D35+'Vagas - Previsão ou RO 4º'!D35</f>
        <v>0</v>
      </c>
      <c r="E35" s="48">
        <v>0</v>
      </c>
      <c r="F35" s="48">
        <f>'Vagas - Previsão ou RO 1º'!F35+'Vagas - Previsão ou RO 2º'!F35+'Vagas - Previsão ou RO 3º'!F35+'Vagas - Previsão ou RO 4º'!F35</f>
        <v>0</v>
      </c>
      <c r="G35" s="46" t="str">
        <f t="shared" si="1"/>
        <v/>
      </c>
    </row>
    <row r="36" spans="2:7" x14ac:dyDescent="0.25">
      <c r="B36" s="30" t="s">
        <v>142</v>
      </c>
      <c r="C36" s="35" t="s">
        <v>144</v>
      </c>
      <c r="D36" s="48">
        <f>'Vagas - Previsão ou RO 1º'!D36+'Vagas - Previsão ou RO 2º'!D36+'Vagas - Previsão ou RO 3º'!D36+'Vagas - Previsão ou RO 4º'!D36</f>
        <v>0</v>
      </c>
      <c r="E36" s="48">
        <v>0</v>
      </c>
      <c r="F36" s="48">
        <f>'Vagas - Previsão ou RO 1º'!F36+'Vagas - Previsão ou RO 2º'!F36+'Vagas - Previsão ou RO 3º'!F36+'Vagas - Previsão ou RO 4º'!F36</f>
        <v>0</v>
      </c>
      <c r="G36" s="46" t="str">
        <f t="shared" si="1"/>
        <v/>
      </c>
    </row>
    <row r="37" spans="2:7" x14ac:dyDescent="0.25">
      <c r="B37" s="42" t="s">
        <v>19</v>
      </c>
      <c r="C37" s="97" t="s">
        <v>20</v>
      </c>
      <c r="D37" s="99">
        <f>'Vagas - Previsão ou RO 1º'!D37+'Vagas - Previsão ou RO 2º'!D37+'Vagas - Previsão ou RO 3º'!D37+'Vagas - Previsão ou RO 4º'!D37</f>
        <v>0</v>
      </c>
      <c r="E37" s="99">
        <f t="shared" ref="E37" si="7">E38+E39+E40</f>
        <v>0</v>
      </c>
      <c r="F37" s="99">
        <f>'Vagas - Previsão ou RO 1º'!F37+'Vagas - Previsão ou RO 2º'!F37+'Vagas - Previsão ou RO 3º'!F37+'Vagas - Previsão ou RO 4º'!F37</f>
        <v>0</v>
      </c>
      <c r="G37" s="102" t="str">
        <f t="shared" si="1"/>
        <v/>
      </c>
    </row>
    <row r="38" spans="2:7" x14ac:dyDescent="0.25">
      <c r="B38" s="30" t="s">
        <v>68</v>
      </c>
      <c r="C38" s="35" t="s">
        <v>65</v>
      </c>
      <c r="D38" s="48">
        <f>'Vagas - Previsão ou RO 1º'!D38+'Vagas - Previsão ou RO 2º'!D38+'Vagas - Previsão ou RO 3º'!D38+'Vagas - Previsão ou RO 4º'!D38</f>
        <v>0</v>
      </c>
      <c r="E38" s="52">
        <v>0</v>
      </c>
      <c r="F38" s="52">
        <f>'Vagas - Previsão ou RO 1º'!F38+'Vagas - Previsão ou RO 2º'!F38+'Vagas - Previsão ou RO 3º'!F38+'Vagas - Previsão ou RO 4º'!F38</f>
        <v>0</v>
      </c>
      <c r="G38" s="46" t="str">
        <f t="shared" si="1"/>
        <v/>
      </c>
    </row>
    <row r="39" spans="2:7" x14ac:dyDescent="0.25">
      <c r="B39" s="30" t="s">
        <v>145</v>
      </c>
      <c r="C39" s="35" t="s">
        <v>133</v>
      </c>
      <c r="D39" s="48">
        <f>'Vagas - Previsão ou RO 1º'!D39+'Vagas - Previsão ou RO 2º'!D39+'Vagas - Previsão ou RO 3º'!D39+'Vagas - Previsão ou RO 4º'!D39</f>
        <v>0</v>
      </c>
      <c r="E39" s="52">
        <v>0</v>
      </c>
      <c r="F39" s="52">
        <f>'Vagas - Previsão ou RO 1º'!F39+'Vagas - Previsão ou RO 2º'!F39+'Vagas - Previsão ou RO 3º'!F39+'Vagas - Previsão ou RO 4º'!F39</f>
        <v>0</v>
      </c>
      <c r="G39" s="46" t="str">
        <f t="shared" si="1"/>
        <v/>
      </c>
    </row>
    <row r="40" spans="2:7" x14ac:dyDescent="0.25">
      <c r="B40" s="30" t="s">
        <v>146</v>
      </c>
      <c r="C40" s="35" t="s">
        <v>134</v>
      </c>
      <c r="D40" s="48">
        <f>'Vagas - Previsão ou RO 1º'!D40+'Vagas - Previsão ou RO 2º'!D40+'Vagas - Previsão ou RO 3º'!D40+'Vagas - Previsão ou RO 4º'!D40</f>
        <v>0</v>
      </c>
      <c r="E40" s="52">
        <v>0</v>
      </c>
      <c r="F40" s="52">
        <f>'Vagas - Previsão ou RO 1º'!F40+'Vagas - Previsão ou RO 2º'!F40+'Vagas - Previsão ou RO 3º'!F40+'Vagas - Previsão ou RO 4º'!F40</f>
        <v>0</v>
      </c>
      <c r="G40" s="46" t="str">
        <f t="shared" si="1"/>
        <v/>
      </c>
    </row>
    <row r="41" spans="2:7" x14ac:dyDescent="0.25">
      <c r="B41" s="42" t="s">
        <v>21</v>
      </c>
      <c r="C41" s="97" t="s">
        <v>22</v>
      </c>
      <c r="D41" s="99">
        <f>'Vagas - Previsão ou RO 1º'!D41+'Vagas - Previsão ou RO 2º'!D41+'Vagas - Previsão ou RO 3º'!D41+'Vagas - Previsão ou RO 4º'!D41</f>
        <v>0</v>
      </c>
      <c r="E41" s="99">
        <f t="shared" ref="E41" si="8">E42+E50+E59</f>
        <v>0</v>
      </c>
      <c r="F41" s="99">
        <f>'Vagas - Previsão ou RO 1º'!F41+'Vagas - Previsão ou RO 2º'!F41+'Vagas - Previsão ou RO 3º'!F41+'Vagas - Previsão ou RO 4º'!F41</f>
        <v>0</v>
      </c>
      <c r="G41" s="102" t="str">
        <f t="shared" si="1"/>
        <v/>
      </c>
    </row>
    <row r="42" spans="2:7" x14ac:dyDescent="0.25">
      <c r="B42" s="43" t="s">
        <v>23</v>
      </c>
      <c r="C42" s="103" t="s">
        <v>25</v>
      </c>
      <c r="D42" s="91">
        <f>'Vagas - Previsão ou RO 1º'!D42+'Vagas - Previsão ou RO 2º'!D42+'Vagas - Previsão ou RO 3º'!D42+'Vagas - Previsão ou RO 4º'!D42</f>
        <v>0</v>
      </c>
      <c r="E42" s="91">
        <f t="shared" ref="E42" si="9">E43+E44+E45+E46+E47+E48+E49</f>
        <v>0</v>
      </c>
      <c r="F42" s="91">
        <f>'Vagas - Previsão ou RO 1º'!F42+'Vagas - Previsão ou RO 2º'!F42+'Vagas - Previsão ou RO 3º'!F42+'Vagas - Previsão ou RO 4º'!F42</f>
        <v>0</v>
      </c>
      <c r="G42" s="104" t="str">
        <f t="shared" si="1"/>
        <v/>
      </c>
    </row>
    <row r="43" spans="2:7" x14ac:dyDescent="0.25">
      <c r="B43" s="30" t="s">
        <v>69</v>
      </c>
      <c r="C43" s="35" t="s">
        <v>65</v>
      </c>
      <c r="D43" s="48">
        <f>'Vagas - Previsão ou RO 1º'!D43+'Vagas - Previsão ou RO 2º'!D43+'Vagas - Previsão ou RO 3º'!D43+'Vagas - Previsão ou RO 4º'!D43</f>
        <v>0</v>
      </c>
      <c r="E43" s="48">
        <v>0</v>
      </c>
      <c r="F43" s="53">
        <f>'Vagas - Previsão ou RO 1º'!F43+'Vagas - Previsão ou RO 2º'!F43+'Vagas - Previsão ou RO 3º'!F43+'Vagas - Previsão ou RO 4º'!F43</f>
        <v>0</v>
      </c>
      <c r="G43" s="46" t="str">
        <f t="shared" si="1"/>
        <v/>
      </c>
    </row>
    <row r="44" spans="2:7" x14ac:dyDescent="0.25">
      <c r="B44" s="30" t="s">
        <v>147</v>
      </c>
      <c r="C44" s="35" t="s">
        <v>156</v>
      </c>
      <c r="D44" s="48">
        <f>'Vagas - Previsão ou RO 1º'!D44+'Vagas - Previsão ou RO 2º'!D44+'Vagas - Previsão ou RO 3º'!D44+'Vagas - Previsão ou RO 4º'!D44</f>
        <v>0</v>
      </c>
      <c r="E44" s="48">
        <v>0</v>
      </c>
      <c r="F44" s="48">
        <f>'Vagas - Previsão ou RO 1º'!F44+'Vagas - Previsão ou RO 2º'!F44+'Vagas - Previsão ou RO 3º'!F44+'Vagas - Previsão ou RO 4º'!F44</f>
        <v>0</v>
      </c>
      <c r="G44" s="46" t="str">
        <f t="shared" si="1"/>
        <v/>
      </c>
    </row>
    <row r="45" spans="2:7" x14ac:dyDescent="0.25">
      <c r="B45" s="30" t="s">
        <v>148</v>
      </c>
      <c r="C45" s="35" t="s">
        <v>155</v>
      </c>
      <c r="D45" s="48">
        <f>'Vagas - Previsão ou RO 1º'!D45+'Vagas - Previsão ou RO 2º'!D45+'Vagas - Previsão ou RO 3º'!D45+'Vagas - Previsão ou RO 4º'!D45</f>
        <v>0</v>
      </c>
      <c r="E45" s="48">
        <v>0</v>
      </c>
      <c r="F45" s="48">
        <f>'Vagas - Previsão ou RO 1º'!F45+'Vagas - Previsão ou RO 2º'!F45+'Vagas - Previsão ou RO 3º'!F45+'Vagas - Previsão ou RO 4º'!F45</f>
        <v>0</v>
      </c>
      <c r="G45" s="46" t="str">
        <f t="shared" si="1"/>
        <v/>
      </c>
    </row>
    <row r="46" spans="2:7" x14ac:dyDescent="0.25">
      <c r="B46" s="30" t="s">
        <v>149</v>
      </c>
      <c r="C46" s="35" t="s">
        <v>133</v>
      </c>
      <c r="D46" s="48">
        <f>'Vagas - Previsão ou RO 1º'!D46+'Vagas - Previsão ou RO 2º'!D46+'Vagas - Previsão ou RO 3º'!D46+'Vagas - Previsão ou RO 4º'!D46</f>
        <v>0</v>
      </c>
      <c r="E46" s="48">
        <v>0</v>
      </c>
      <c r="F46" s="48">
        <f>'Vagas - Previsão ou RO 1º'!F46+'Vagas - Previsão ou RO 2º'!F46+'Vagas - Previsão ou RO 3º'!F46+'Vagas - Previsão ou RO 4º'!F46</f>
        <v>0</v>
      </c>
      <c r="G46" s="46" t="str">
        <f t="shared" si="1"/>
        <v/>
      </c>
    </row>
    <row r="47" spans="2:7" x14ac:dyDescent="0.25">
      <c r="B47" s="30" t="s">
        <v>150</v>
      </c>
      <c r="C47" s="35" t="s">
        <v>134</v>
      </c>
      <c r="D47" s="48">
        <f>'Vagas - Previsão ou RO 1º'!D47+'Vagas - Previsão ou RO 2º'!D47+'Vagas - Previsão ou RO 3º'!D47+'Vagas - Previsão ou RO 4º'!D47</f>
        <v>0</v>
      </c>
      <c r="E47" s="48">
        <v>0</v>
      </c>
      <c r="F47" s="48">
        <f>'Vagas - Previsão ou RO 1º'!F47+'Vagas - Previsão ou RO 2º'!F47+'Vagas - Previsão ou RO 3º'!F47+'Vagas - Previsão ou RO 4º'!F47</f>
        <v>0</v>
      </c>
      <c r="G47" s="46" t="str">
        <f t="shared" si="1"/>
        <v/>
      </c>
    </row>
    <row r="48" spans="2:7" x14ac:dyDescent="0.25">
      <c r="B48" s="30" t="s">
        <v>151</v>
      </c>
      <c r="C48" s="35" t="s">
        <v>154</v>
      </c>
      <c r="D48" s="48">
        <f>'Vagas - Previsão ou RO 1º'!D48+'Vagas - Previsão ou RO 2º'!D48+'Vagas - Previsão ou RO 3º'!D48+'Vagas - Previsão ou RO 4º'!D48</f>
        <v>0</v>
      </c>
      <c r="E48" s="48">
        <v>0</v>
      </c>
      <c r="F48" s="48">
        <f>'Vagas - Previsão ou RO 1º'!F48+'Vagas - Previsão ou RO 2º'!F48+'Vagas - Previsão ou RO 3º'!F48+'Vagas - Previsão ou RO 4º'!F48</f>
        <v>0</v>
      </c>
      <c r="G48" s="46" t="str">
        <f t="shared" si="1"/>
        <v/>
      </c>
    </row>
    <row r="49" spans="2:7" x14ac:dyDescent="0.25">
      <c r="B49" s="30" t="s">
        <v>152</v>
      </c>
      <c r="C49" s="35" t="s">
        <v>153</v>
      </c>
      <c r="D49" s="48">
        <f>'Vagas - Previsão ou RO 1º'!D49+'Vagas - Previsão ou RO 2º'!D49+'Vagas - Previsão ou RO 3º'!D49+'Vagas - Previsão ou RO 4º'!D49</f>
        <v>0</v>
      </c>
      <c r="E49" s="48">
        <v>0</v>
      </c>
      <c r="F49" s="48">
        <f>'Vagas - Previsão ou RO 1º'!F49+'Vagas - Previsão ou RO 2º'!F49+'Vagas - Previsão ou RO 3º'!F49+'Vagas - Previsão ou RO 4º'!F49</f>
        <v>0</v>
      </c>
      <c r="G49" s="46" t="str">
        <f t="shared" si="1"/>
        <v/>
      </c>
    </row>
    <row r="50" spans="2:7" x14ac:dyDescent="0.25">
      <c r="B50" s="43" t="s">
        <v>24</v>
      </c>
      <c r="C50" s="103" t="s">
        <v>26</v>
      </c>
      <c r="D50" s="91">
        <f>'Vagas - Previsão ou RO 1º'!D50+'Vagas - Previsão ou RO 2º'!D50+'Vagas - Previsão ou RO 3º'!D50+'Vagas - Previsão ou RO 4º'!D50</f>
        <v>0</v>
      </c>
      <c r="E50" s="91">
        <f t="shared" ref="E50" si="10">E51+E52+E53+E54+E55+E56+E57+E58</f>
        <v>0</v>
      </c>
      <c r="F50" s="91">
        <f>'Vagas - Previsão ou RO 1º'!F50+'Vagas - Previsão ou RO 2º'!F50+'Vagas - Previsão ou RO 3º'!F50+'Vagas - Previsão ou RO 4º'!F50</f>
        <v>0</v>
      </c>
      <c r="G50" s="104" t="str">
        <f t="shared" si="1"/>
        <v/>
      </c>
    </row>
    <row r="51" spans="2:7" x14ac:dyDescent="0.25">
      <c r="B51" s="30" t="s">
        <v>157</v>
      </c>
      <c r="C51" s="31" t="s">
        <v>158</v>
      </c>
      <c r="D51" s="48">
        <f>'Vagas - Previsão ou RO 1º'!D51+'Vagas - Previsão ou RO 2º'!D51+'Vagas - Previsão ou RO 3º'!D51+'Vagas - Previsão ou RO 4º'!D51</f>
        <v>0</v>
      </c>
      <c r="E51" s="48">
        <v>0</v>
      </c>
      <c r="F51" s="48">
        <f>'Vagas - Previsão ou RO 1º'!F51+'Vagas - Previsão ou RO 2º'!F51+'Vagas - Previsão ou RO 3º'!F51+'Vagas - Previsão ou RO 4º'!F51</f>
        <v>0</v>
      </c>
      <c r="G51" s="46" t="str">
        <f t="shared" si="1"/>
        <v/>
      </c>
    </row>
    <row r="52" spans="2:7" x14ac:dyDescent="0.25">
      <c r="B52" s="30" t="s">
        <v>70</v>
      </c>
      <c r="C52" s="31" t="s">
        <v>65</v>
      </c>
      <c r="D52" s="48">
        <f>'Vagas - Previsão ou RO 1º'!D52+'Vagas - Previsão ou RO 2º'!D52+'Vagas - Previsão ou RO 3º'!D52+'Vagas - Previsão ou RO 4º'!D52</f>
        <v>0</v>
      </c>
      <c r="E52" s="48">
        <v>0</v>
      </c>
      <c r="F52" s="48">
        <f>'Vagas - Previsão ou RO 1º'!F52+'Vagas - Previsão ou RO 2º'!F52+'Vagas - Previsão ou RO 3º'!F52+'Vagas - Previsão ou RO 4º'!F52</f>
        <v>0</v>
      </c>
      <c r="G52" s="46" t="str">
        <f t="shared" si="1"/>
        <v/>
      </c>
    </row>
    <row r="53" spans="2:7" x14ac:dyDescent="0.25">
      <c r="B53" s="30" t="s">
        <v>159</v>
      </c>
      <c r="C53" s="35" t="s">
        <v>156</v>
      </c>
      <c r="D53" s="48">
        <f>'Vagas - Previsão ou RO 1º'!D53+'Vagas - Previsão ou RO 2º'!D53+'Vagas - Previsão ou RO 3º'!D53+'Vagas - Previsão ou RO 4º'!D53</f>
        <v>0</v>
      </c>
      <c r="E53" s="48">
        <v>0</v>
      </c>
      <c r="F53" s="48">
        <f>'Vagas - Previsão ou RO 1º'!F53+'Vagas - Previsão ou RO 2º'!F53+'Vagas - Previsão ou RO 3º'!F53+'Vagas - Previsão ou RO 4º'!F53</f>
        <v>0</v>
      </c>
      <c r="G53" s="46" t="str">
        <f t="shared" si="1"/>
        <v/>
      </c>
    </row>
    <row r="54" spans="2:7" x14ac:dyDescent="0.25">
      <c r="B54" s="30" t="s">
        <v>160</v>
      </c>
      <c r="C54" s="35" t="s">
        <v>155</v>
      </c>
      <c r="D54" s="48">
        <f>'Vagas - Previsão ou RO 1º'!D54+'Vagas - Previsão ou RO 2º'!D54+'Vagas - Previsão ou RO 3º'!D54+'Vagas - Previsão ou RO 4º'!D54</f>
        <v>0</v>
      </c>
      <c r="E54" s="48">
        <v>0</v>
      </c>
      <c r="F54" s="48">
        <f>'Vagas - Previsão ou RO 1º'!F54+'Vagas - Previsão ou RO 2º'!F54+'Vagas - Previsão ou RO 3º'!F54+'Vagas - Previsão ou RO 4º'!F54</f>
        <v>0</v>
      </c>
      <c r="G54" s="46" t="str">
        <f t="shared" si="1"/>
        <v/>
      </c>
    </row>
    <row r="55" spans="2:7" x14ac:dyDescent="0.25">
      <c r="B55" s="30" t="s">
        <v>161</v>
      </c>
      <c r="C55" s="35" t="s">
        <v>133</v>
      </c>
      <c r="D55" s="48">
        <f>'Vagas - Previsão ou RO 1º'!D55+'Vagas - Previsão ou RO 2º'!D55+'Vagas - Previsão ou RO 3º'!D55+'Vagas - Previsão ou RO 4º'!D55</f>
        <v>0</v>
      </c>
      <c r="E55" s="48">
        <v>0</v>
      </c>
      <c r="F55" s="48">
        <f>'Vagas - Previsão ou RO 1º'!F55+'Vagas - Previsão ou RO 2º'!F55+'Vagas - Previsão ou RO 3º'!F55+'Vagas - Previsão ou RO 4º'!F55</f>
        <v>0</v>
      </c>
      <c r="G55" s="46" t="str">
        <f t="shared" si="1"/>
        <v/>
      </c>
    </row>
    <row r="56" spans="2:7" x14ac:dyDescent="0.25">
      <c r="B56" s="30" t="s">
        <v>162</v>
      </c>
      <c r="C56" s="35" t="s">
        <v>134</v>
      </c>
      <c r="D56" s="48">
        <f>'Vagas - Previsão ou RO 1º'!D56+'Vagas - Previsão ou RO 2º'!D56+'Vagas - Previsão ou RO 3º'!D56+'Vagas - Previsão ou RO 4º'!D56</f>
        <v>0</v>
      </c>
      <c r="E56" s="48">
        <v>0</v>
      </c>
      <c r="F56" s="48">
        <f>'Vagas - Previsão ou RO 1º'!F56+'Vagas - Previsão ou RO 2º'!F56+'Vagas - Previsão ou RO 3º'!F56+'Vagas - Previsão ou RO 4º'!F56</f>
        <v>0</v>
      </c>
      <c r="G56" s="46" t="str">
        <f t="shared" si="1"/>
        <v/>
      </c>
    </row>
    <row r="57" spans="2:7" x14ac:dyDescent="0.25">
      <c r="B57" s="31" t="s">
        <v>163</v>
      </c>
      <c r="C57" s="35" t="s">
        <v>154</v>
      </c>
      <c r="D57" s="48">
        <f>'Vagas - Previsão ou RO 1º'!D57+'Vagas - Previsão ou RO 2º'!D57+'Vagas - Previsão ou RO 3º'!D57+'Vagas - Previsão ou RO 4º'!D57</f>
        <v>0</v>
      </c>
      <c r="E57" s="48">
        <v>0</v>
      </c>
      <c r="F57" s="48">
        <f>'Vagas - Previsão ou RO 1º'!F57+'Vagas - Previsão ou RO 2º'!F57+'Vagas - Previsão ou RO 3º'!F57+'Vagas - Previsão ou RO 4º'!F57</f>
        <v>0</v>
      </c>
      <c r="G57" s="46" t="str">
        <f t="shared" si="1"/>
        <v/>
      </c>
    </row>
    <row r="58" spans="2:7" x14ac:dyDescent="0.25">
      <c r="B58" s="31" t="s">
        <v>164</v>
      </c>
      <c r="C58" s="35" t="s">
        <v>153</v>
      </c>
      <c r="D58" s="48">
        <f>'Vagas - Previsão ou RO 1º'!D58+'Vagas - Previsão ou RO 2º'!D58+'Vagas - Previsão ou RO 3º'!D58+'Vagas - Previsão ou RO 4º'!D58</f>
        <v>0</v>
      </c>
      <c r="E58" s="48">
        <v>0</v>
      </c>
      <c r="F58" s="48">
        <f>'Vagas - Previsão ou RO 1º'!F58+'Vagas - Previsão ou RO 2º'!F58+'Vagas - Previsão ou RO 3º'!F58+'Vagas - Previsão ou RO 4º'!F58</f>
        <v>0</v>
      </c>
      <c r="G58" s="46" t="str">
        <f t="shared" si="1"/>
        <v/>
      </c>
    </row>
    <row r="59" spans="2:7" x14ac:dyDescent="0.25">
      <c r="B59" s="43" t="s">
        <v>27</v>
      </c>
      <c r="C59" s="103" t="s">
        <v>28</v>
      </c>
      <c r="D59" s="91">
        <f>'Vagas - Previsão ou RO 1º'!D59+'Vagas - Previsão ou RO 2º'!D59+'Vagas - Previsão ou RO 3º'!D59+'Vagas - Previsão ou RO 4º'!D59</f>
        <v>0</v>
      </c>
      <c r="E59" s="91">
        <f t="shared" ref="E59" si="11">E60+E61+E62+E63+E64+E65+E66+E67</f>
        <v>0</v>
      </c>
      <c r="F59" s="91">
        <f>'Vagas - Previsão ou RO 1º'!F59+'Vagas - Previsão ou RO 2º'!F59+'Vagas - Previsão ou RO 3º'!F59+'Vagas - Previsão ou RO 4º'!F59</f>
        <v>0</v>
      </c>
      <c r="G59" s="104" t="str">
        <f t="shared" si="1"/>
        <v/>
      </c>
    </row>
    <row r="60" spans="2:7" x14ac:dyDescent="0.25">
      <c r="B60" s="30" t="s">
        <v>71</v>
      </c>
      <c r="C60" s="35" t="s">
        <v>65</v>
      </c>
      <c r="D60" s="48">
        <f>'Vagas - Previsão ou RO 1º'!D60+'Vagas - Previsão ou RO 2º'!D60+'Vagas - Previsão ou RO 3º'!D60+'Vagas - Previsão ou RO 4º'!D60</f>
        <v>0</v>
      </c>
      <c r="E60" s="48">
        <v>0</v>
      </c>
      <c r="F60" s="48">
        <f>'Vagas - Previsão ou RO 1º'!F60+'Vagas - Previsão ou RO 2º'!F60+'Vagas - Previsão ou RO 3º'!F60+'Vagas - Previsão ou RO 4º'!F60</f>
        <v>0</v>
      </c>
      <c r="G60" s="46" t="str">
        <f t="shared" si="1"/>
        <v/>
      </c>
    </row>
    <row r="61" spans="2:7" x14ac:dyDescent="0.25">
      <c r="B61" s="30" t="s">
        <v>165</v>
      </c>
      <c r="C61" s="35" t="s">
        <v>156</v>
      </c>
      <c r="D61" s="48">
        <f>'Vagas - Previsão ou RO 1º'!D61+'Vagas - Previsão ou RO 2º'!D61+'Vagas - Previsão ou RO 3º'!D61+'Vagas - Previsão ou RO 4º'!D61</f>
        <v>0</v>
      </c>
      <c r="E61" s="48">
        <v>0</v>
      </c>
      <c r="F61" s="48">
        <f>'Vagas - Previsão ou RO 1º'!F61+'Vagas - Previsão ou RO 2º'!F61+'Vagas - Previsão ou RO 3º'!F61+'Vagas - Previsão ou RO 4º'!F61</f>
        <v>0</v>
      </c>
      <c r="G61" s="46" t="str">
        <f t="shared" si="1"/>
        <v/>
      </c>
    </row>
    <row r="62" spans="2:7" x14ac:dyDescent="0.25">
      <c r="B62" s="30" t="s">
        <v>166</v>
      </c>
      <c r="C62" s="35" t="s">
        <v>155</v>
      </c>
      <c r="D62" s="48">
        <f>'Vagas - Previsão ou RO 1º'!D62+'Vagas - Previsão ou RO 2º'!D62+'Vagas - Previsão ou RO 3º'!D62+'Vagas - Previsão ou RO 4º'!D62</f>
        <v>0</v>
      </c>
      <c r="E62" s="48">
        <v>0</v>
      </c>
      <c r="F62" s="48">
        <f>'Vagas - Previsão ou RO 1º'!F62+'Vagas - Previsão ou RO 2º'!F62+'Vagas - Previsão ou RO 3º'!F62+'Vagas - Previsão ou RO 4º'!F62</f>
        <v>0</v>
      </c>
      <c r="G62" s="46" t="str">
        <f t="shared" si="1"/>
        <v/>
      </c>
    </row>
    <row r="63" spans="2:7" x14ac:dyDescent="0.25">
      <c r="B63" s="30" t="s">
        <v>167</v>
      </c>
      <c r="C63" s="35" t="s">
        <v>133</v>
      </c>
      <c r="D63" s="48">
        <f>'Vagas - Previsão ou RO 1º'!D63+'Vagas - Previsão ou RO 2º'!D63+'Vagas - Previsão ou RO 3º'!D63+'Vagas - Previsão ou RO 4º'!D63</f>
        <v>0</v>
      </c>
      <c r="E63" s="48">
        <v>0</v>
      </c>
      <c r="F63" s="48">
        <f>'Vagas - Previsão ou RO 1º'!F63+'Vagas - Previsão ou RO 2º'!F63+'Vagas - Previsão ou RO 3º'!F63+'Vagas - Previsão ou RO 4º'!F63</f>
        <v>0</v>
      </c>
      <c r="G63" s="46" t="str">
        <f t="shared" si="1"/>
        <v/>
      </c>
    </row>
    <row r="64" spans="2:7" x14ac:dyDescent="0.25">
      <c r="B64" s="30" t="s">
        <v>168</v>
      </c>
      <c r="C64" s="35" t="s">
        <v>134</v>
      </c>
      <c r="D64" s="48">
        <f>'Vagas - Previsão ou RO 1º'!D64+'Vagas - Previsão ou RO 2º'!D64+'Vagas - Previsão ou RO 3º'!D64+'Vagas - Previsão ou RO 4º'!D64</f>
        <v>0</v>
      </c>
      <c r="E64" s="48">
        <v>0</v>
      </c>
      <c r="F64" s="48">
        <f>'Vagas - Previsão ou RO 1º'!F64+'Vagas - Previsão ou RO 2º'!F64+'Vagas - Previsão ou RO 3º'!F64+'Vagas - Previsão ou RO 4º'!F64</f>
        <v>0</v>
      </c>
      <c r="G64" s="46" t="str">
        <f t="shared" si="1"/>
        <v/>
      </c>
    </row>
    <row r="65" spans="2:7" x14ac:dyDescent="0.25">
      <c r="B65" s="30" t="s">
        <v>169</v>
      </c>
      <c r="C65" s="35" t="s">
        <v>154</v>
      </c>
      <c r="D65" s="48">
        <f>'Vagas - Previsão ou RO 1º'!D65+'Vagas - Previsão ou RO 2º'!D65+'Vagas - Previsão ou RO 3º'!D65+'Vagas - Previsão ou RO 4º'!D65</f>
        <v>0</v>
      </c>
      <c r="E65" s="48">
        <v>0</v>
      </c>
      <c r="F65" s="48">
        <f>'Vagas - Previsão ou RO 1º'!F65+'Vagas - Previsão ou RO 2º'!F65+'Vagas - Previsão ou RO 3º'!F65+'Vagas - Previsão ou RO 4º'!F65</f>
        <v>0</v>
      </c>
      <c r="G65" s="46" t="str">
        <f t="shared" si="1"/>
        <v/>
      </c>
    </row>
    <row r="66" spans="2:7" x14ac:dyDescent="0.25">
      <c r="B66" s="30" t="s">
        <v>170</v>
      </c>
      <c r="C66" s="35" t="s">
        <v>153</v>
      </c>
      <c r="D66" s="48">
        <f>'Vagas - Previsão ou RO 1º'!D66+'Vagas - Previsão ou RO 2º'!D66+'Vagas - Previsão ou RO 3º'!D66+'Vagas - Previsão ou RO 4º'!D66</f>
        <v>0</v>
      </c>
      <c r="E66" s="48">
        <v>0</v>
      </c>
      <c r="F66" s="48">
        <f>'Vagas - Previsão ou RO 1º'!F66+'Vagas - Previsão ou RO 2º'!F66+'Vagas - Previsão ou RO 3º'!F66+'Vagas - Previsão ou RO 4º'!F66</f>
        <v>0</v>
      </c>
      <c r="G66" s="46" t="str">
        <f t="shared" si="1"/>
        <v/>
      </c>
    </row>
    <row r="67" spans="2:7" x14ac:dyDescent="0.25">
      <c r="B67" s="30" t="s">
        <v>171</v>
      </c>
      <c r="C67" s="35" t="s">
        <v>172</v>
      </c>
      <c r="D67" s="48">
        <f>'Vagas - Previsão ou RO 1º'!D67+'Vagas - Previsão ou RO 2º'!D67+'Vagas - Previsão ou RO 3º'!D67+'Vagas - Previsão ou RO 4º'!D67</f>
        <v>0</v>
      </c>
      <c r="E67" s="48">
        <v>0</v>
      </c>
      <c r="F67" s="48">
        <f>'Vagas - Previsão ou RO 1º'!F67+'Vagas - Previsão ou RO 2º'!F67+'Vagas - Previsão ou RO 3º'!F67+'Vagas - Previsão ou RO 4º'!F67</f>
        <v>0</v>
      </c>
      <c r="G67" s="46" t="str">
        <f t="shared" si="1"/>
        <v/>
      </c>
    </row>
    <row r="68" spans="2:7" ht="15.75" thickBot="1" x14ac:dyDescent="0.3">
      <c r="B68" s="18"/>
      <c r="C68" s="8" t="s">
        <v>30</v>
      </c>
      <c r="D68" s="54">
        <f>'Vagas - Previsão ou RO 1º'!D68+'Vagas - Previsão ou RO 2º'!D68+'Vagas - Previsão ou RO 3º'!D68+'Vagas - Previsão ou RO 4º'!D68</f>
        <v>7532</v>
      </c>
      <c r="E68" s="54">
        <f>E7+E10+E14+E17+E22+E41</f>
        <v>0</v>
      </c>
      <c r="F68" s="54">
        <f>'Vagas - Previsão ou RO 1º'!F68+'Vagas - Previsão ou RO 2º'!F68+'Vagas - Previsão ou RO 3º'!F68+'Vagas - Previsão ou RO 4º'!F68</f>
        <v>1068</v>
      </c>
      <c r="G68" s="203">
        <f t="shared" si="1"/>
        <v>0.14179500796601169</v>
      </c>
    </row>
    <row r="69" spans="2:7" x14ac:dyDescent="0.25">
      <c r="B69" s="2">
        <v>2</v>
      </c>
      <c r="C69" s="6" t="s">
        <v>31</v>
      </c>
      <c r="D69" s="13">
        <f>'Vagas - Previsão ou RO 1º'!D69+'Vagas - Previsão ou RO 2º'!D69+'Vagas - Previsão ou RO 3º'!D69+'Vagas - Previsão ou RO 4º'!D69</f>
        <v>0</v>
      </c>
      <c r="E69" s="13"/>
      <c r="F69" s="13"/>
      <c r="G69" s="28"/>
    </row>
    <row r="70" spans="2:7" x14ac:dyDescent="0.25">
      <c r="B70" s="42" t="s">
        <v>32</v>
      </c>
      <c r="C70" s="93" t="s">
        <v>33</v>
      </c>
      <c r="D70" s="94">
        <f>'Vagas - Previsão ou RO 1º'!D70+'Vagas - Previsão ou RO 2º'!D70+'Vagas - Previsão ou RO 3º'!D70+'Vagas - Previsão ou RO 4º'!D70</f>
        <v>22860</v>
      </c>
      <c r="E70" s="95">
        <f t="shared" ref="E70" si="12">E71+E72+E73+E74+E75+E76+E77+E78+E79+E80+E81</f>
        <v>0</v>
      </c>
      <c r="F70" s="95">
        <f>'Vagas - Previsão ou RO 1º'!F70+'Vagas - Previsão ou RO 2º'!F70+'Vagas - Previsão ou RO 3º'!F70+'Vagas - Previsão ou RO 4º'!F70</f>
        <v>0</v>
      </c>
      <c r="G70" s="96">
        <f t="shared" ref="G70:G82" si="13">IFERROR(F70/D70,"")</f>
        <v>0</v>
      </c>
    </row>
    <row r="71" spans="2:7" x14ac:dyDescent="0.25">
      <c r="B71" s="31" t="s">
        <v>173</v>
      </c>
      <c r="C71" s="38" t="s">
        <v>183</v>
      </c>
      <c r="D71" s="48">
        <f>'Vagas - Previsão ou RO 1º'!D71+'Vagas - Previsão ou RO 2º'!D71+'Vagas - Previsão ou RO 3º'!D71+'Vagas - Previsão ou RO 4º'!D71</f>
        <v>0</v>
      </c>
      <c r="E71" s="48">
        <v>0</v>
      </c>
      <c r="F71" s="48">
        <f>'Vagas - Previsão ou RO 1º'!F71+'Vagas - Previsão ou RO 2º'!F71+'Vagas - Previsão ou RO 3º'!F71+'Vagas - Previsão ou RO 4º'!F71</f>
        <v>0</v>
      </c>
      <c r="G71" s="49" t="str">
        <f t="shared" si="13"/>
        <v/>
      </c>
    </row>
    <row r="72" spans="2:7" x14ac:dyDescent="0.25">
      <c r="B72" s="31" t="s">
        <v>75</v>
      </c>
      <c r="C72" s="38" t="s">
        <v>65</v>
      </c>
      <c r="D72" s="47">
        <f>'Vagas - Previsão ou RO 1º'!D72+'Vagas - Previsão ou RO 2º'!D72+'Vagas - Previsão ou RO 3º'!D72+'Vagas - Previsão ou RO 4º'!D72</f>
        <v>380</v>
      </c>
      <c r="E72" s="48">
        <v>0</v>
      </c>
      <c r="F72" s="48">
        <f>'Vagas - Previsão ou RO 1º'!F72+'Vagas - Previsão ou RO 2º'!F72+'Vagas - Previsão ou RO 3º'!F72+'Vagas - Previsão ou RO 4º'!F72</f>
        <v>0</v>
      </c>
      <c r="G72" s="49">
        <f t="shared" si="13"/>
        <v>0</v>
      </c>
    </row>
    <row r="73" spans="2:7" x14ac:dyDescent="0.25">
      <c r="B73" s="31" t="s">
        <v>174</v>
      </c>
      <c r="C73" s="38" t="s">
        <v>184</v>
      </c>
      <c r="D73" s="48">
        <f>'Vagas - Previsão ou RO 1º'!D73+'Vagas - Previsão ou RO 2º'!D73+'Vagas - Previsão ou RO 3º'!D73+'Vagas - Previsão ou RO 4º'!D73</f>
        <v>0</v>
      </c>
      <c r="E73" s="48">
        <v>0</v>
      </c>
      <c r="F73" s="48">
        <f>'Vagas - Previsão ou RO 1º'!F73+'Vagas - Previsão ou RO 2º'!F73+'Vagas - Previsão ou RO 3º'!F73+'Vagas - Previsão ou RO 4º'!F73</f>
        <v>0</v>
      </c>
      <c r="G73" s="49" t="str">
        <f t="shared" si="13"/>
        <v/>
      </c>
    </row>
    <row r="74" spans="2:7" x14ac:dyDescent="0.25">
      <c r="B74" s="31" t="s">
        <v>175</v>
      </c>
      <c r="C74" s="38" t="s">
        <v>185</v>
      </c>
      <c r="D74" s="48">
        <f>'Vagas - Previsão ou RO 1º'!D74+'Vagas - Previsão ou RO 2º'!D74+'Vagas - Previsão ou RO 3º'!D74+'Vagas - Previsão ou RO 4º'!D74</f>
        <v>0</v>
      </c>
      <c r="E74" s="48">
        <v>0</v>
      </c>
      <c r="F74" s="48">
        <f>'Vagas - Previsão ou RO 1º'!F74+'Vagas - Previsão ou RO 2º'!F74+'Vagas - Previsão ou RO 3º'!F74+'Vagas - Previsão ou RO 4º'!F74</f>
        <v>0</v>
      </c>
      <c r="G74" s="49" t="str">
        <f t="shared" si="13"/>
        <v/>
      </c>
    </row>
    <row r="75" spans="2:7" x14ac:dyDescent="0.25">
      <c r="B75" s="31" t="s">
        <v>176</v>
      </c>
      <c r="C75" s="38" t="s">
        <v>133</v>
      </c>
      <c r="D75" s="47">
        <f>'Vagas - Previsão ou RO 1º'!D75+'Vagas - Previsão ou RO 2º'!D75+'Vagas - Previsão ou RO 3º'!D75+'Vagas - Previsão ou RO 4º'!D75</f>
        <v>40</v>
      </c>
      <c r="E75" s="48">
        <v>0</v>
      </c>
      <c r="F75" s="48">
        <f>'Vagas - Previsão ou RO 1º'!F75+'Vagas - Previsão ou RO 2º'!F75+'Vagas - Previsão ou RO 3º'!F75+'Vagas - Previsão ou RO 4º'!F75</f>
        <v>0</v>
      </c>
      <c r="G75" s="49">
        <f t="shared" si="13"/>
        <v>0</v>
      </c>
    </row>
    <row r="76" spans="2:7" x14ac:dyDescent="0.25">
      <c r="B76" s="31" t="s">
        <v>177</v>
      </c>
      <c r="C76" s="38" t="s">
        <v>186</v>
      </c>
      <c r="D76" s="47">
        <f>'Vagas - Previsão ou RO 1º'!D76+'Vagas - Previsão ou RO 2º'!D76+'Vagas - Previsão ou RO 3º'!D76+'Vagas - Previsão ou RO 4º'!D76</f>
        <v>550</v>
      </c>
      <c r="E76" s="48">
        <v>0</v>
      </c>
      <c r="F76" s="48">
        <f>'Vagas - Previsão ou RO 1º'!F76+'Vagas - Previsão ou RO 2º'!F76+'Vagas - Previsão ou RO 3º'!F76+'Vagas - Previsão ou RO 4º'!F76</f>
        <v>0</v>
      </c>
      <c r="G76" s="49">
        <f t="shared" si="13"/>
        <v>0</v>
      </c>
    </row>
    <row r="77" spans="2:7" x14ac:dyDescent="0.25">
      <c r="B77" s="31" t="s">
        <v>178</v>
      </c>
      <c r="C77" s="38" t="s">
        <v>134</v>
      </c>
      <c r="D77" s="47">
        <f>'Vagas - Previsão ou RO 1º'!D77+'Vagas - Previsão ou RO 2º'!D77+'Vagas - Previsão ou RO 3º'!D77+'Vagas - Previsão ou RO 4º'!D77</f>
        <v>19620</v>
      </c>
      <c r="E77" s="48">
        <v>0</v>
      </c>
      <c r="F77" s="48">
        <f>'Vagas - Previsão ou RO 1º'!F77+'Vagas - Previsão ou RO 2º'!F77+'Vagas - Previsão ou RO 3º'!F77+'Vagas - Previsão ou RO 4º'!F77</f>
        <v>0</v>
      </c>
      <c r="G77" s="49">
        <f t="shared" si="13"/>
        <v>0</v>
      </c>
    </row>
    <row r="78" spans="2:7" x14ac:dyDescent="0.25">
      <c r="B78" s="31" t="s">
        <v>179</v>
      </c>
      <c r="C78" s="38" t="s">
        <v>154</v>
      </c>
      <c r="D78" s="47">
        <f>'Vagas - Previsão ou RO 1º'!D78+'Vagas - Previsão ou RO 2º'!D78+'Vagas - Previsão ou RO 3º'!D78+'Vagas - Previsão ou RO 4º'!D78</f>
        <v>1520</v>
      </c>
      <c r="E78" s="48">
        <v>0</v>
      </c>
      <c r="F78" s="48">
        <f>'Vagas - Previsão ou RO 1º'!F78+'Vagas - Previsão ou RO 2º'!F78+'Vagas - Previsão ou RO 3º'!F78+'Vagas - Previsão ou RO 4º'!F78</f>
        <v>0</v>
      </c>
      <c r="G78" s="49">
        <f t="shared" si="13"/>
        <v>0</v>
      </c>
    </row>
    <row r="79" spans="2:7" x14ac:dyDescent="0.25">
      <c r="B79" s="31" t="s">
        <v>180</v>
      </c>
      <c r="C79" s="38" t="s">
        <v>187</v>
      </c>
      <c r="D79" s="48">
        <f>'Vagas - Previsão ou RO 1º'!D79+'Vagas - Previsão ou RO 2º'!D79+'Vagas - Previsão ou RO 3º'!D79+'Vagas - Previsão ou RO 4º'!D79</f>
        <v>0</v>
      </c>
      <c r="E79" s="48">
        <v>0</v>
      </c>
      <c r="F79" s="48">
        <f>'Vagas - Previsão ou RO 1º'!F79+'Vagas - Previsão ou RO 2º'!F79+'Vagas - Previsão ou RO 3º'!F79+'Vagas - Previsão ou RO 4º'!F79</f>
        <v>0</v>
      </c>
      <c r="G79" s="49" t="str">
        <f t="shared" si="13"/>
        <v/>
      </c>
    </row>
    <row r="80" spans="2:7" x14ac:dyDescent="0.25">
      <c r="B80" s="31" t="s">
        <v>181</v>
      </c>
      <c r="C80" s="38" t="s">
        <v>188</v>
      </c>
      <c r="D80" s="47">
        <f>'Vagas - Previsão ou RO 1º'!D80+'Vagas - Previsão ou RO 2º'!D80+'Vagas - Previsão ou RO 3º'!D80+'Vagas - Previsão ou RO 4º'!D80</f>
        <v>750</v>
      </c>
      <c r="E80" s="48">
        <v>0</v>
      </c>
      <c r="F80" s="48">
        <f>'Vagas - Previsão ou RO 1º'!F80+'Vagas - Previsão ou RO 2º'!F80+'Vagas - Previsão ou RO 3º'!F80+'Vagas - Previsão ou RO 4º'!F80</f>
        <v>0</v>
      </c>
      <c r="G80" s="49">
        <f t="shared" si="13"/>
        <v>0</v>
      </c>
    </row>
    <row r="81" spans="2:7" x14ac:dyDescent="0.25">
      <c r="B81" s="31" t="s">
        <v>182</v>
      </c>
      <c r="C81" s="38" t="s">
        <v>172</v>
      </c>
      <c r="D81" s="48">
        <f>'Vagas - Previsão ou RO 1º'!D81+'Vagas - Previsão ou RO 2º'!D81+'Vagas - Previsão ou RO 3º'!D81+'Vagas - Previsão ou RO 4º'!D81</f>
        <v>0</v>
      </c>
      <c r="E81" s="48">
        <v>0</v>
      </c>
      <c r="F81" s="48">
        <f>'Vagas - Previsão ou RO 1º'!F81+'Vagas - Previsão ou RO 2º'!F81+'Vagas - Previsão ou RO 3º'!F81+'Vagas - Previsão ou RO 4º'!F81</f>
        <v>0</v>
      </c>
      <c r="G81" s="49" t="str">
        <f t="shared" si="13"/>
        <v/>
      </c>
    </row>
    <row r="82" spans="2:7" ht="15.75" thickBot="1" x14ac:dyDescent="0.3">
      <c r="B82" s="18"/>
      <c r="C82" s="5" t="s">
        <v>30</v>
      </c>
      <c r="D82" s="50">
        <f>'Vagas - Previsão ou RO 1º'!D82+'Vagas - Previsão ou RO 2º'!D82+'Vagas - Previsão ou RO 3º'!D82+'Vagas - Previsão ou RO 4º'!D82</f>
        <v>22860</v>
      </c>
      <c r="E82" s="50">
        <f>E70</f>
        <v>0</v>
      </c>
      <c r="F82" s="50">
        <f>'Vagas - Previsão ou RO 1º'!F82+'Vagas - Previsão ou RO 2º'!F82+'Vagas - Previsão ou RO 3º'!F82+'Vagas - Previsão ou RO 4º'!F82</f>
        <v>0</v>
      </c>
      <c r="G82" s="51">
        <f t="shared" si="13"/>
        <v>0</v>
      </c>
    </row>
    <row r="83" spans="2:7" x14ac:dyDescent="0.25">
      <c r="B83" s="2">
        <v>3</v>
      </c>
      <c r="C83" s="10" t="s">
        <v>34</v>
      </c>
      <c r="D83" s="13"/>
      <c r="E83" s="13"/>
      <c r="F83" s="13"/>
      <c r="G83" s="28"/>
    </row>
    <row r="84" spans="2:7" x14ac:dyDescent="0.25">
      <c r="B84" s="41" t="s">
        <v>40</v>
      </c>
      <c r="C84" s="85" t="s">
        <v>36</v>
      </c>
      <c r="D84" s="86">
        <f>'Vagas - Previsão ou RO 1º'!D84+'Vagas - Previsão ou RO 2º'!D84+'Vagas - Previsão ou RO 3º'!D84+'Vagas - Previsão ou RO 4º'!D84</f>
        <v>39724</v>
      </c>
      <c r="E84" s="87">
        <f>E85+E93+E101</f>
        <v>0</v>
      </c>
      <c r="F84" s="87">
        <f>'Vagas - Previsão ou RO 1º'!F84+'Vagas - Previsão ou RO 2º'!F84+'Vagas - Previsão ou RO 3º'!F84+'Vagas - Previsão ou RO 4º'!F84</f>
        <v>0</v>
      </c>
      <c r="G84" s="88">
        <f t="shared" ref="G84:G147" si="14">IFERROR(F84/D84,"")</f>
        <v>0</v>
      </c>
    </row>
    <row r="85" spans="2:7" x14ac:dyDescent="0.25">
      <c r="B85" s="44" t="s">
        <v>77</v>
      </c>
      <c r="C85" s="89" t="s">
        <v>37</v>
      </c>
      <c r="D85" s="90">
        <f>'Vagas - Previsão ou RO 1º'!D85+'Vagas - Previsão ou RO 2º'!D85+'Vagas - Previsão ou RO 3º'!D85+'Vagas - Previsão ou RO 4º'!D85</f>
        <v>2647</v>
      </c>
      <c r="E85" s="91">
        <f>E86+E87+E88+E89+E90+E91+E92</f>
        <v>0</v>
      </c>
      <c r="F85" s="91">
        <f>'Vagas - Previsão ou RO 1º'!F85+'Vagas - Previsão ou RO 2º'!F85+'Vagas - Previsão ou RO 3º'!F85+'Vagas - Previsão ou RO 4º'!F85</f>
        <v>0</v>
      </c>
      <c r="G85" s="92">
        <f t="shared" si="14"/>
        <v>0</v>
      </c>
    </row>
    <row r="86" spans="2:7" x14ac:dyDescent="0.25">
      <c r="B86" s="30" t="s">
        <v>191</v>
      </c>
      <c r="C86" s="31" t="s">
        <v>158</v>
      </c>
      <c r="D86" s="47">
        <f>'Vagas - Previsão ou RO 1º'!D86+'Vagas - Previsão ou RO 2º'!D86+'Vagas - Previsão ou RO 3º'!D86+'Vagas - Previsão ou RO 4º'!D86</f>
        <v>2330</v>
      </c>
      <c r="E86" s="48">
        <v>0</v>
      </c>
      <c r="F86" s="48">
        <f>'Vagas - Previsão ou RO 1º'!F86+'Vagas - Previsão ou RO 2º'!F86+'Vagas - Previsão ou RO 3º'!F86+'Vagas - Previsão ou RO 4º'!F86</f>
        <v>0</v>
      </c>
      <c r="G86" s="49">
        <f t="shared" si="14"/>
        <v>0</v>
      </c>
    </row>
    <row r="87" spans="2:7" x14ac:dyDescent="0.25">
      <c r="B87" s="30" t="s">
        <v>76</v>
      </c>
      <c r="C87" s="31" t="s">
        <v>65</v>
      </c>
      <c r="D87" s="48">
        <f>'Vagas - Previsão ou RO 1º'!D87+'Vagas - Previsão ou RO 2º'!D87+'Vagas - Previsão ou RO 3º'!D87+'Vagas - Previsão ou RO 4º'!D87</f>
        <v>137</v>
      </c>
      <c r="E87" s="48">
        <v>0</v>
      </c>
      <c r="F87" s="48">
        <f>'Vagas - Previsão ou RO 1º'!F87+'Vagas - Previsão ou RO 2º'!F87+'Vagas - Previsão ou RO 3º'!F87+'Vagas - Previsão ou RO 4º'!F87</f>
        <v>0</v>
      </c>
      <c r="G87" s="49">
        <f t="shared" si="14"/>
        <v>0</v>
      </c>
    </row>
    <row r="88" spans="2:7" x14ac:dyDescent="0.25">
      <c r="B88" s="30" t="s">
        <v>190</v>
      </c>
      <c r="C88" s="31" t="s">
        <v>156</v>
      </c>
      <c r="D88" s="48">
        <f>'Vagas - Previsão ou RO 1º'!D88+'Vagas - Previsão ou RO 2º'!D88+'Vagas - Previsão ou RO 3º'!D88+'Vagas - Previsão ou RO 4º'!D88</f>
        <v>100</v>
      </c>
      <c r="E88" s="48">
        <v>0</v>
      </c>
      <c r="F88" s="48">
        <f>'Vagas - Previsão ou RO 1º'!F88+'Vagas - Previsão ou RO 2º'!F88+'Vagas - Previsão ou RO 3º'!F88+'Vagas - Previsão ou RO 4º'!F88</f>
        <v>0</v>
      </c>
      <c r="G88" s="49">
        <f t="shared" si="14"/>
        <v>0</v>
      </c>
    </row>
    <row r="89" spans="2:7" x14ac:dyDescent="0.25">
      <c r="B89" s="30" t="s">
        <v>192</v>
      </c>
      <c r="C89" s="31" t="s">
        <v>189</v>
      </c>
      <c r="D89" s="48">
        <f>'Vagas - Previsão ou RO 1º'!D89+'Vagas - Previsão ou RO 2º'!D89+'Vagas - Previsão ou RO 3º'!D89+'Vagas - Previsão ou RO 4º'!D89</f>
        <v>0</v>
      </c>
      <c r="E89" s="48">
        <v>0</v>
      </c>
      <c r="F89" s="48">
        <f>'Vagas - Previsão ou RO 1º'!F89+'Vagas - Previsão ou RO 2º'!F89+'Vagas - Previsão ou RO 3º'!F89+'Vagas - Previsão ou RO 4º'!F89</f>
        <v>0</v>
      </c>
      <c r="G89" s="49" t="str">
        <f t="shared" si="14"/>
        <v/>
      </c>
    </row>
    <row r="90" spans="2:7" x14ac:dyDescent="0.25">
      <c r="B90" s="30" t="s">
        <v>193</v>
      </c>
      <c r="C90" s="31" t="s">
        <v>155</v>
      </c>
      <c r="D90" s="48">
        <f>'Vagas - Previsão ou RO 1º'!D90+'Vagas - Previsão ou RO 2º'!D90+'Vagas - Previsão ou RO 3º'!D90+'Vagas - Previsão ou RO 4º'!D90</f>
        <v>0</v>
      </c>
      <c r="E90" s="48">
        <v>0</v>
      </c>
      <c r="F90" s="48">
        <f>'Vagas - Previsão ou RO 1º'!F90+'Vagas - Previsão ou RO 2º'!F90+'Vagas - Previsão ou RO 3º'!F90+'Vagas - Previsão ou RO 4º'!F90</f>
        <v>0</v>
      </c>
      <c r="G90" s="49" t="str">
        <f t="shared" si="14"/>
        <v/>
      </c>
    </row>
    <row r="91" spans="2:7" x14ac:dyDescent="0.25">
      <c r="B91" s="30" t="s">
        <v>194</v>
      </c>
      <c r="C91" s="31" t="s">
        <v>133</v>
      </c>
      <c r="D91" s="48">
        <f>'Vagas - Previsão ou RO 1º'!D91+'Vagas - Previsão ou RO 2º'!D91+'Vagas - Previsão ou RO 3º'!D91+'Vagas - Previsão ou RO 4º'!D91</f>
        <v>80</v>
      </c>
      <c r="E91" s="48">
        <v>0</v>
      </c>
      <c r="F91" s="48">
        <f>'Vagas - Previsão ou RO 1º'!F91+'Vagas - Previsão ou RO 2º'!F91+'Vagas - Previsão ou RO 3º'!F91+'Vagas - Previsão ou RO 4º'!F91</f>
        <v>0</v>
      </c>
      <c r="G91" s="49">
        <f t="shared" si="14"/>
        <v>0</v>
      </c>
    </row>
    <row r="92" spans="2:7" x14ac:dyDescent="0.25">
      <c r="B92" s="30" t="s">
        <v>195</v>
      </c>
      <c r="C92" s="31" t="s">
        <v>134</v>
      </c>
      <c r="D92" s="48">
        <f>'Vagas - Previsão ou RO 1º'!D92+'Vagas - Previsão ou RO 2º'!D92+'Vagas - Previsão ou RO 3º'!D92+'Vagas - Previsão ou RO 4º'!D92</f>
        <v>0</v>
      </c>
      <c r="E92" s="48">
        <v>0</v>
      </c>
      <c r="F92" s="48">
        <f>'Vagas - Previsão ou RO 1º'!F92+'Vagas - Previsão ou RO 2º'!F92+'Vagas - Previsão ou RO 3º'!F92+'Vagas - Previsão ou RO 4º'!F92</f>
        <v>0</v>
      </c>
      <c r="G92" s="49" t="str">
        <f t="shared" si="14"/>
        <v/>
      </c>
    </row>
    <row r="93" spans="2:7" x14ac:dyDescent="0.25">
      <c r="B93" s="44" t="s">
        <v>78</v>
      </c>
      <c r="C93" s="89" t="s">
        <v>38</v>
      </c>
      <c r="D93" s="91">
        <f>'Vagas - Previsão ou RO 1º'!D93+'Vagas - Previsão ou RO 2º'!D93+'Vagas - Previsão ou RO 3º'!D93+'Vagas - Previsão ou RO 4º'!D93</f>
        <v>3890</v>
      </c>
      <c r="E93" s="91">
        <f t="shared" ref="E93" si="15">E94+E95+E96+E97+E98+E99+E100</f>
        <v>0</v>
      </c>
      <c r="F93" s="91">
        <f>'Vagas - Previsão ou RO 1º'!F93+'Vagas - Previsão ou RO 2º'!F93+'Vagas - Previsão ou RO 3º'!F93+'Vagas - Previsão ou RO 4º'!F93</f>
        <v>0</v>
      </c>
      <c r="G93" s="92">
        <f t="shared" si="14"/>
        <v>0</v>
      </c>
    </row>
    <row r="94" spans="2:7" x14ac:dyDescent="0.25">
      <c r="B94" s="30" t="s">
        <v>196</v>
      </c>
      <c r="C94" s="31" t="s">
        <v>158</v>
      </c>
      <c r="D94" s="48">
        <f>'Vagas - Previsão ou RO 1º'!D94+'Vagas - Previsão ou RO 2º'!D94+'Vagas - Previsão ou RO 3º'!D94+'Vagas - Previsão ou RO 4º'!D94</f>
        <v>2860</v>
      </c>
      <c r="E94" s="48">
        <v>0</v>
      </c>
      <c r="F94" s="48">
        <f>'Vagas - Previsão ou RO 1º'!F94+'Vagas - Previsão ou RO 2º'!F94+'Vagas - Previsão ou RO 3º'!F94+'Vagas - Previsão ou RO 4º'!F94</f>
        <v>0</v>
      </c>
      <c r="G94" s="49">
        <f t="shared" si="14"/>
        <v>0</v>
      </c>
    </row>
    <row r="95" spans="2:7" x14ac:dyDescent="0.25">
      <c r="B95" s="30" t="s">
        <v>80</v>
      </c>
      <c r="C95" s="31" t="s">
        <v>65</v>
      </c>
      <c r="D95" s="48">
        <f>'Vagas - Previsão ou RO 1º'!D95+'Vagas - Previsão ou RO 2º'!D95+'Vagas - Previsão ou RO 3º'!D95+'Vagas - Previsão ou RO 4º'!D95</f>
        <v>780</v>
      </c>
      <c r="E95" s="48">
        <v>0</v>
      </c>
      <c r="F95" s="48">
        <f>'Vagas - Previsão ou RO 1º'!F95+'Vagas - Previsão ou RO 2º'!F95+'Vagas - Previsão ou RO 3º'!F95+'Vagas - Previsão ou RO 4º'!F95</f>
        <v>0</v>
      </c>
      <c r="G95" s="49">
        <f t="shared" si="14"/>
        <v>0</v>
      </c>
    </row>
    <row r="96" spans="2:7" x14ac:dyDescent="0.25">
      <c r="B96" s="30" t="s">
        <v>197</v>
      </c>
      <c r="C96" s="31" t="s">
        <v>156</v>
      </c>
      <c r="D96" s="48">
        <f>'Vagas - Previsão ou RO 1º'!D96+'Vagas - Previsão ou RO 2º'!D96+'Vagas - Previsão ou RO 3º'!D96+'Vagas - Previsão ou RO 4º'!D96</f>
        <v>100</v>
      </c>
      <c r="E96" s="48">
        <v>0</v>
      </c>
      <c r="F96" s="48">
        <f>'Vagas - Previsão ou RO 1º'!F96+'Vagas - Previsão ou RO 2º'!F96+'Vagas - Previsão ou RO 3º'!F96+'Vagas - Previsão ou RO 4º'!F96</f>
        <v>0</v>
      </c>
      <c r="G96" s="49">
        <f t="shared" si="14"/>
        <v>0</v>
      </c>
    </row>
    <row r="97" spans="2:7" x14ac:dyDescent="0.25">
      <c r="B97" s="30" t="s">
        <v>198</v>
      </c>
      <c r="C97" s="31" t="s">
        <v>189</v>
      </c>
      <c r="D97" s="48">
        <f>'Vagas - Previsão ou RO 1º'!D97+'Vagas - Previsão ou RO 2º'!D97+'Vagas - Previsão ou RO 3º'!D97+'Vagas - Previsão ou RO 4º'!D97</f>
        <v>0</v>
      </c>
      <c r="E97" s="48">
        <v>0</v>
      </c>
      <c r="F97" s="48">
        <f>'Vagas - Previsão ou RO 1º'!F97+'Vagas - Previsão ou RO 2º'!F97+'Vagas - Previsão ou RO 3º'!F97+'Vagas - Previsão ou RO 4º'!F97</f>
        <v>0</v>
      </c>
      <c r="G97" s="49" t="str">
        <f t="shared" si="14"/>
        <v/>
      </c>
    </row>
    <row r="98" spans="2:7" x14ac:dyDescent="0.25">
      <c r="B98" s="30" t="s">
        <v>199</v>
      </c>
      <c r="C98" s="31" t="s">
        <v>155</v>
      </c>
      <c r="D98" s="48">
        <f>'Vagas - Previsão ou RO 1º'!D98+'Vagas - Previsão ou RO 2º'!D98+'Vagas - Previsão ou RO 3º'!D98+'Vagas - Previsão ou RO 4º'!D98</f>
        <v>0</v>
      </c>
      <c r="E98" s="48">
        <v>0</v>
      </c>
      <c r="F98" s="48">
        <f>'Vagas - Previsão ou RO 1º'!F98+'Vagas - Previsão ou RO 2º'!F98+'Vagas - Previsão ou RO 3º'!F98+'Vagas - Previsão ou RO 4º'!F98</f>
        <v>0</v>
      </c>
      <c r="G98" s="49" t="str">
        <f t="shared" si="14"/>
        <v/>
      </c>
    </row>
    <row r="99" spans="2:7" x14ac:dyDescent="0.25">
      <c r="B99" s="30" t="s">
        <v>200</v>
      </c>
      <c r="C99" s="31" t="s">
        <v>133</v>
      </c>
      <c r="D99" s="48">
        <f>'Vagas - Previsão ou RO 1º'!D99+'Vagas - Previsão ou RO 2º'!D99+'Vagas - Previsão ou RO 3º'!D99+'Vagas - Previsão ou RO 4º'!D99</f>
        <v>90</v>
      </c>
      <c r="E99" s="48">
        <v>0</v>
      </c>
      <c r="F99" s="48">
        <f>'Vagas - Previsão ou RO 1º'!F99+'Vagas - Previsão ou RO 2º'!F99+'Vagas - Previsão ou RO 3º'!F99+'Vagas - Previsão ou RO 4º'!F99</f>
        <v>0</v>
      </c>
      <c r="G99" s="49">
        <f t="shared" si="14"/>
        <v>0</v>
      </c>
    </row>
    <row r="100" spans="2:7" x14ac:dyDescent="0.25">
      <c r="B100" s="30" t="s">
        <v>201</v>
      </c>
      <c r="C100" s="31" t="s">
        <v>134</v>
      </c>
      <c r="D100" s="48">
        <f>'Vagas - Previsão ou RO 1º'!D100+'Vagas - Previsão ou RO 2º'!D100+'Vagas - Previsão ou RO 3º'!D100+'Vagas - Previsão ou RO 4º'!D100</f>
        <v>60</v>
      </c>
      <c r="E100" s="48">
        <v>0</v>
      </c>
      <c r="F100" s="48">
        <f>'Vagas - Previsão ou RO 1º'!F100+'Vagas - Previsão ou RO 2º'!F100+'Vagas - Previsão ou RO 3º'!F100+'Vagas - Previsão ou RO 4º'!F100</f>
        <v>0</v>
      </c>
      <c r="G100" s="49">
        <f t="shared" si="14"/>
        <v>0</v>
      </c>
    </row>
    <row r="101" spans="2:7" x14ac:dyDescent="0.25">
      <c r="B101" s="44" t="s">
        <v>79</v>
      </c>
      <c r="C101" s="89" t="s">
        <v>39</v>
      </c>
      <c r="D101" s="91">
        <f>'Vagas - Previsão ou RO 1º'!D101+'Vagas - Previsão ou RO 2º'!D101+'Vagas - Previsão ou RO 3º'!D101+'Vagas - Previsão ou RO 4º'!D101</f>
        <v>33187</v>
      </c>
      <c r="E101" s="91">
        <f t="shared" ref="E101" si="16">E102+E103+E104+E105+E106+E107+E108</f>
        <v>0</v>
      </c>
      <c r="F101" s="91">
        <f>'Vagas - Previsão ou RO 1º'!F101+'Vagas - Previsão ou RO 2º'!F101+'Vagas - Previsão ou RO 3º'!F101+'Vagas - Previsão ou RO 4º'!F101</f>
        <v>0</v>
      </c>
      <c r="G101" s="92">
        <f t="shared" si="14"/>
        <v>0</v>
      </c>
    </row>
    <row r="102" spans="2:7" x14ac:dyDescent="0.25">
      <c r="B102" s="30" t="s">
        <v>202</v>
      </c>
      <c r="C102" s="31" t="s">
        <v>158</v>
      </c>
      <c r="D102" s="48">
        <f>'Vagas - Previsão ou RO 1º'!D102+'Vagas - Previsão ou RO 2º'!D102+'Vagas - Previsão ou RO 3º'!D102+'Vagas - Previsão ou RO 4º'!D102</f>
        <v>30565</v>
      </c>
      <c r="E102" s="48">
        <v>0</v>
      </c>
      <c r="F102" s="48">
        <f>'Vagas - Previsão ou RO 1º'!F102+'Vagas - Previsão ou RO 2º'!F102+'Vagas - Previsão ou RO 3º'!F102+'Vagas - Previsão ou RO 4º'!F102</f>
        <v>0</v>
      </c>
      <c r="G102" s="49">
        <f t="shared" si="14"/>
        <v>0</v>
      </c>
    </row>
    <row r="103" spans="2:7" x14ac:dyDescent="0.25">
      <c r="B103" s="30" t="s">
        <v>81</v>
      </c>
      <c r="C103" s="31" t="s">
        <v>65</v>
      </c>
      <c r="D103" s="48">
        <f>'Vagas - Previsão ou RO 1º'!D103+'Vagas - Previsão ou RO 2º'!D103+'Vagas - Previsão ou RO 3º'!D103+'Vagas - Previsão ou RO 4º'!D103</f>
        <v>341</v>
      </c>
      <c r="E103" s="48">
        <v>0</v>
      </c>
      <c r="F103" s="48">
        <f>'Vagas - Previsão ou RO 1º'!F103+'Vagas - Previsão ou RO 2º'!F103+'Vagas - Previsão ou RO 3º'!F103+'Vagas - Previsão ou RO 4º'!F103</f>
        <v>0</v>
      </c>
      <c r="G103" s="49">
        <f t="shared" si="14"/>
        <v>0</v>
      </c>
    </row>
    <row r="104" spans="2:7" x14ac:dyDescent="0.25">
      <c r="B104" s="30" t="s">
        <v>203</v>
      </c>
      <c r="C104" s="31" t="s">
        <v>156</v>
      </c>
      <c r="D104" s="48">
        <f>'Vagas - Previsão ou RO 1º'!D104+'Vagas - Previsão ou RO 2º'!D104+'Vagas - Previsão ou RO 3º'!D104+'Vagas - Previsão ou RO 4º'!D104</f>
        <v>455</v>
      </c>
      <c r="E104" s="48">
        <v>0</v>
      </c>
      <c r="F104" s="48">
        <f>'Vagas - Previsão ou RO 1º'!F104+'Vagas - Previsão ou RO 2º'!F104+'Vagas - Previsão ou RO 3º'!F104+'Vagas - Previsão ou RO 4º'!F104</f>
        <v>0</v>
      </c>
      <c r="G104" s="49">
        <f t="shared" si="14"/>
        <v>0</v>
      </c>
    </row>
    <row r="105" spans="2:7" x14ac:dyDescent="0.25">
      <c r="B105" s="30" t="s">
        <v>204</v>
      </c>
      <c r="C105" s="31" t="s">
        <v>189</v>
      </c>
      <c r="D105" s="48">
        <f>'Vagas - Previsão ou RO 1º'!D105+'Vagas - Previsão ou RO 2º'!D105+'Vagas - Previsão ou RO 3º'!D105+'Vagas - Previsão ou RO 4º'!D105</f>
        <v>0</v>
      </c>
      <c r="E105" s="48">
        <v>0</v>
      </c>
      <c r="F105" s="48">
        <f>'Vagas - Previsão ou RO 1º'!F105+'Vagas - Previsão ou RO 2º'!F105+'Vagas - Previsão ou RO 3º'!F105+'Vagas - Previsão ou RO 4º'!F105</f>
        <v>0</v>
      </c>
      <c r="G105" s="49" t="str">
        <f t="shared" si="14"/>
        <v/>
      </c>
    </row>
    <row r="106" spans="2:7" x14ac:dyDescent="0.25">
      <c r="B106" s="30" t="s">
        <v>205</v>
      </c>
      <c r="C106" s="31" t="s">
        <v>155</v>
      </c>
      <c r="D106" s="48">
        <f>'Vagas - Previsão ou RO 1º'!D106+'Vagas - Previsão ou RO 2º'!D106+'Vagas - Previsão ou RO 3º'!D106+'Vagas - Previsão ou RO 4º'!D106</f>
        <v>1430</v>
      </c>
      <c r="E106" s="48">
        <v>0</v>
      </c>
      <c r="F106" s="48">
        <f>'Vagas - Previsão ou RO 1º'!F106+'Vagas - Previsão ou RO 2º'!F106+'Vagas - Previsão ou RO 3º'!F106+'Vagas - Previsão ou RO 4º'!F106</f>
        <v>0</v>
      </c>
      <c r="G106" s="49">
        <f t="shared" si="14"/>
        <v>0</v>
      </c>
    </row>
    <row r="107" spans="2:7" x14ac:dyDescent="0.25">
      <c r="B107" s="30" t="s">
        <v>206</v>
      </c>
      <c r="C107" s="31" t="s">
        <v>133</v>
      </c>
      <c r="D107" s="48">
        <f>'Vagas - Previsão ou RO 1º'!D107+'Vagas - Previsão ou RO 2º'!D107+'Vagas - Previsão ou RO 3º'!D107+'Vagas - Previsão ou RO 4º'!D107</f>
        <v>336</v>
      </c>
      <c r="E107" s="48">
        <v>0</v>
      </c>
      <c r="F107" s="48">
        <f>'Vagas - Previsão ou RO 1º'!F107+'Vagas - Previsão ou RO 2º'!F107+'Vagas - Previsão ou RO 3º'!F107+'Vagas - Previsão ou RO 4º'!F107</f>
        <v>0</v>
      </c>
      <c r="G107" s="49">
        <f t="shared" si="14"/>
        <v>0</v>
      </c>
    </row>
    <row r="108" spans="2:7" x14ac:dyDescent="0.25">
      <c r="B108" s="30" t="s">
        <v>207</v>
      </c>
      <c r="C108" s="31" t="s">
        <v>134</v>
      </c>
      <c r="D108" s="48">
        <f>'Vagas - Previsão ou RO 1º'!D108+'Vagas - Previsão ou RO 2º'!D108+'Vagas - Previsão ou RO 3º'!D108+'Vagas - Previsão ou RO 4º'!D108</f>
        <v>60</v>
      </c>
      <c r="E108" s="48">
        <v>0</v>
      </c>
      <c r="F108" s="48">
        <f>'Vagas - Previsão ou RO 1º'!F108+'Vagas - Previsão ou RO 2º'!F108+'Vagas - Previsão ou RO 3º'!F108+'Vagas - Previsão ou RO 4º'!F108</f>
        <v>0</v>
      </c>
      <c r="G108" s="49">
        <f t="shared" si="14"/>
        <v>0</v>
      </c>
    </row>
    <row r="109" spans="2:7" x14ac:dyDescent="0.25">
      <c r="B109" s="41" t="s">
        <v>41</v>
      </c>
      <c r="C109" s="85" t="s">
        <v>42</v>
      </c>
      <c r="D109" s="87">
        <f>'Vagas - Previsão ou RO 1º'!D109+'Vagas - Previsão ou RO 2º'!D109+'Vagas - Previsão ou RO 3º'!D109+'Vagas - Previsão ou RO 4º'!D109</f>
        <v>0</v>
      </c>
      <c r="E109" s="87">
        <f>E110+E111+E112+E113+E114+E115+E116+E117</f>
        <v>0</v>
      </c>
      <c r="F109" s="87">
        <f>'Vagas - Previsão ou RO 1º'!F109+'Vagas - Previsão ou RO 2º'!F109+'Vagas - Previsão ou RO 3º'!F109+'Vagas - Previsão ou RO 4º'!F109</f>
        <v>0</v>
      </c>
      <c r="G109" s="88" t="str">
        <f t="shared" si="14"/>
        <v/>
      </c>
    </row>
    <row r="110" spans="2:7" x14ac:dyDescent="0.25">
      <c r="B110" s="30" t="s">
        <v>82</v>
      </c>
      <c r="C110" s="31" t="s">
        <v>65</v>
      </c>
      <c r="D110" s="48">
        <f>'Vagas - Previsão ou RO 1º'!D110+'Vagas - Previsão ou RO 2º'!D110+'Vagas - Previsão ou RO 3º'!D110+'Vagas - Previsão ou RO 4º'!D110</f>
        <v>0</v>
      </c>
      <c r="E110" s="48">
        <v>0</v>
      </c>
      <c r="F110" s="48">
        <f>'Vagas - Previsão ou RO 1º'!F110+'Vagas - Previsão ou RO 2º'!F110+'Vagas - Previsão ou RO 3º'!F110+'Vagas - Previsão ou RO 4º'!F110</f>
        <v>0</v>
      </c>
      <c r="G110" s="49" t="str">
        <f t="shared" si="14"/>
        <v/>
      </c>
    </row>
    <row r="111" spans="2:7" x14ac:dyDescent="0.25">
      <c r="B111" s="30" t="s">
        <v>208</v>
      </c>
      <c r="C111" s="31" t="s">
        <v>156</v>
      </c>
      <c r="D111" s="48">
        <f>'Vagas - Previsão ou RO 1º'!D111+'Vagas - Previsão ou RO 2º'!D111+'Vagas - Previsão ou RO 3º'!D111+'Vagas - Previsão ou RO 4º'!D111</f>
        <v>0</v>
      </c>
      <c r="E111" s="48">
        <v>0</v>
      </c>
      <c r="F111" s="48">
        <f>'Vagas - Previsão ou RO 1º'!F111+'Vagas - Previsão ou RO 2º'!F111+'Vagas - Previsão ou RO 3º'!F111+'Vagas - Previsão ou RO 4º'!F111</f>
        <v>0</v>
      </c>
      <c r="G111" s="49" t="str">
        <f t="shared" si="14"/>
        <v/>
      </c>
    </row>
    <row r="112" spans="2:7" x14ac:dyDescent="0.25">
      <c r="B112" s="30" t="s">
        <v>209</v>
      </c>
      <c r="C112" s="31" t="s">
        <v>189</v>
      </c>
      <c r="D112" s="48">
        <f>'Vagas - Previsão ou RO 1º'!D112+'Vagas - Previsão ou RO 2º'!D112+'Vagas - Previsão ou RO 3º'!D112+'Vagas - Previsão ou RO 4º'!D112</f>
        <v>0</v>
      </c>
      <c r="E112" s="48">
        <v>0</v>
      </c>
      <c r="F112" s="48">
        <f>'Vagas - Previsão ou RO 1º'!F112+'Vagas - Previsão ou RO 2º'!F112+'Vagas - Previsão ou RO 3º'!F112+'Vagas - Previsão ou RO 4º'!F112</f>
        <v>0</v>
      </c>
      <c r="G112" s="49" t="str">
        <f t="shared" si="14"/>
        <v/>
      </c>
    </row>
    <row r="113" spans="2:7" x14ac:dyDescent="0.25">
      <c r="B113" s="30" t="s">
        <v>210</v>
      </c>
      <c r="C113" s="31" t="s">
        <v>212</v>
      </c>
      <c r="D113" s="48">
        <f>'Vagas - Previsão ou RO 1º'!D113+'Vagas - Previsão ou RO 2º'!D113+'Vagas - Previsão ou RO 3º'!D113+'Vagas - Previsão ou RO 4º'!D113</f>
        <v>0</v>
      </c>
      <c r="E113" s="48">
        <v>0</v>
      </c>
      <c r="F113" s="48">
        <f>'Vagas - Previsão ou RO 1º'!F113+'Vagas - Previsão ou RO 2º'!F113+'Vagas - Previsão ou RO 3º'!F113+'Vagas - Previsão ou RO 4º'!F113</f>
        <v>0</v>
      </c>
      <c r="G113" s="49" t="str">
        <f t="shared" si="14"/>
        <v/>
      </c>
    </row>
    <row r="114" spans="2:7" x14ac:dyDescent="0.25">
      <c r="B114" s="30" t="s">
        <v>211</v>
      </c>
      <c r="C114" s="31" t="s">
        <v>133</v>
      </c>
      <c r="D114" s="48">
        <f>'Vagas - Previsão ou RO 1º'!D114+'Vagas - Previsão ou RO 2º'!D114+'Vagas - Previsão ou RO 3º'!D114+'Vagas - Previsão ou RO 4º'!D114</f>
        <v>0</v>
      </c>
      <c r="E114" s="48">
        <v>0</v>
      </c>
      <c r="F114" s="48">
        <f>'Vagas - Previsão ou RO 1º'!F114+'Vagas - Previsão ou RO 2º'!F114+'Vagas - Previsão ou RO 3º'!F114+'Vagas - Previsão ou RO 4º'!F114</f>
        <v>0</v>
      </c>
      <c r="G114" s="49" t="str">
        <f t="shared" si="14"/>
        <v/>
      </c>
    </row>
    <row r="115" spans="2:7" x14ac:dyDescent="0.25">
      <c r="B115" s="30" t="s">
        <v>215</v>
      </c>
      <c r="C115" s="31" t="s">
        <v>134</v>
      </c>
      <c r="D115" s="48">
        <f>'Vagas - Previsão ou RO 1º'!D115+'Vagas - Previsão ou RO 2º'!D115+'Vagas - Previsão ou RO 3º'!D115+'Vagas - Previsão ou RO 4º'!D115</f>
        <v>0</v>
      </c>
      <c r="E115" s="48">
        <v>0</v>
      </c>
      <c r="F115" s="48">
        <f>'Vagas - Previsão ou RO 1º'!F115+'Vagas - Previsão ou RO 2º'!F115+'Vagas - Previsão ou RO 3º'!F115+'Vagas - Previsão ou RO 4º'!F115</f>
        <v>0</v>
      </c>
      <c r="G115" s="49" t="str">
        <f t="shared" si="14"/>
        <v/>
      </c>
    </row>
    <row r="116" spans="2:7" x14ac:dyDescent="0.25">
      <c r="B116" s="30" t="s">
        <v>216</v>
      </c>
      <c r="C116" s="31" t="s">
        <v>213</v>
      </c>
      <c r="D116" s="48">
        <f>'Vagas - Previsão ou RO 1º'!D116+'Vagas - Previsão ou RO 2º'!D116+'Vagas - Previsão ou RO 3º'!D116+'Vagas - Previsão ou RO 4º'!D116</f>
        <v>0</v>
      </c>
      <c r="E116" s="48">
        <v>0</v>
      </c>
      <c r="F116" s="48">
        <f>'Vagas - Previsão ou RO 1º'!F116+'Vagas - Previsão ou RO 2º'!F116+'Vagas - Previsão ou RO 3º'!F116+'Vagas - Previsão ou RO 4º'!F116</f>
        <v>0</v>
      </c>
      <c r="G116" s="49" t="str">
        <f t="shared" si="14"/>
        <v/>
      </c>
    </row>
    <row r="117" spans="2:7" x14ac:dyDescent="0.25">
      <c r="B117" s="30" t="s">
        <v>217</v>
      </c>
      <c r="C117" s="31" t="s">
        <v>214</v>
      </c>
      <c r="D117" s="48">
        <f>'Vagas - Previsão ou RO 1º'!D117+'Vagas - Previsão ou RO 2º'!D117+'Vagas - Previsão ou RO 3º'!D117+'Vagas - Previsão ou RO 4º'!D117</f>
        <v>0</v>
      </c>
      <c r="E117" s="48">
        <v>0</v>
      </c>
      <c r="F117" s="48">
        <f>'Vagas - Previsão ou RO 1º'!F117+'Vagas - Previsão ou RO 2º'!F117+'Vagas - Previsão ou RO 3º'!F117+'Vagas - Previsão ou RO 4º'!F117</f>
        <v>0</v>
      </c>
      <c r="G117" s="49" t="str">
        <f t="shared" si="14"/>
        <v/>
      </c>
    </row>
    <row r="118" spans="2:7" x14ac:dyDescent="0.25">
      <c r="B118" s="41" t="s">
        <v>35</v>
      </c>
      <c r="C118" s="85" t="s">
        <v>43</v>
      </c>
      <c r="D118" s="87">
        <f>'Vagas - Previsão ou RO 1º'!D118+'Vagas - Previsão ou RO 2º'!D118+'Vagas - Previsão ou RO 3º'!D118+'Vagas - Previsão ou RO 4º'!D118</f>
        <v>46670</v>
      </c>
      <c r="E118" s="87">
        <f t="shared" ref="E118" si="17">E119+E120+E121+E122+E123+E124+E125</f>
        <v>0</v>
      </c>
      <c r="F118" s="87">
        <f>'Vagas - Previsão ou RO 1º'!F118+'Vagas - Previsão ou RO 2º'!F118+'Vagas - Previsão ou RO 3º'!F118+'Vagas - Previsão ou RO 4º'!F118</f>
        <v>0</v>
      </c>
      <c r="G118" s="88">
        <f t="shared" si="14"/>
        <v>0</v>
      </c>
    </row>
    <row r="119" spans="2:7" x14ac:dyDescent="0.25">
      <c r="B119" s="30" t="s">
        <v>218</v>
      </c>
      <c r="C119" s="31" t="s">
        <v>158</v>
      </c>
      <c r="D119" s="48">
        <f>'Vagas - Previsão ou RO 1º'!D119+'Vagas - Previsão ou RO 2º'!D119+'Vagas - Previsão ou RO 3º'!D119+'Vagas - Previsão ou RO 4º'!D119</f>
        <v>45320</v>
      </c>
      <c r="E119" s="48">
        <v>0</v>
      </c>
      <c r="F119" s="48">
        <f>'Vagas - Previsão ou RO 1º'!F119+'Vagas - Previsão ou RO 2º'!F119+'Vagas - Previsão ou RO 3º'!F119+'Vagas - Previsão ou RO 4º'!F119</f>
        <v>0</v>
      </c>
      <c r="G119" s="49">
        <f t="shared" si="14"/>
        <v>0</v>
      </c>
    </row>
    <row r="120" spans="2:7" x14ac:dyDescent="0.25">
      <c r="B120" s="30" t="s">
        <v>83</v>
      </c>
      <c r="C120" s="31" t="s">
        <v>65</v>
      </c>
      <c r="D120" s="48">
        <f>'Vagas - Previsão ou RO 1º'!D120+'Vagas - Previsão ou RO 2º'!D120+'Vagas - Previsão ou RO 3º'!D120+'Vagas - Previsão ou RO 4º'!D120</f>
        <v>575</v>
      </c>
      <c r="E120" s="48">
        <v>0</v>
      </c>
      <c r="F120" s="48">
        <f>'Vagas - Previsão ou RO 1º'!F120+'Vagas - Previsão ou RO 2º'!F120+'Vagas - Previsão ou RO 3º'!F120+'Vagas - Previsão ou RO 4º'!F120</f>
        <v>0</v>
      </c>
      <c r="G120" s="49">
        <f t="shared" si="14"/>
        <v>0</v>
      </c>
    </row>
    <row r="121" spans="2:7" x14ac:dyDescent="0.25">
      <c r="B121" s="30" t="s">
        <v>219</v>
      </c>
      <c r="C121" s="31" t="s">
        <v>156</v>
      </c>
      <c r="D121" s="48">
        <f>'Vagas - Previsão ou RO 1º'!D121+'Vagas - Previsão ou RO 2º'!D121+'Vagas - Previsão ou RO 3º'!D121+'Vagas - Previsão ou RO 4º'!D121</f>
        <v>360</v>
      </c>
      <c r="E121" s="48">
        <v>0</v>
      </c>
      <c r="F121" s="48">
        <f>'Vagas - Previsão ou RO 1º'!F121+'Vagas - Previsão ou RO 2º'!F121+'Vagas - Previsão ou RO 3º'!F121+'Vagas - Previsão ou RO 4º'!F121</f>
        <v>0</v>
      </c>
      <c r="G121" s="49">
        <f t="shared" si="14"/>
        <v>0</v>
      </c>
    </row>
    <row r="122" spans="2:7" x14ac:dyDescent="0.25">
      <c r="B122" s="30" t="s">
        <v>220</v>
      </c>
      <c r="C122" s="31" t="s">
        <v>189</v>
      </c>
      <c r="D122" s="48">
        <f>'Vagas - Previsão ou RO 1º'!D122+'Vagas - Previsão ou RO 2º'!D122+'Vagas - Previsão ou RO 3º'!D122+'Vagas - Previsão ou RO 4º'!D122</f>
        <v>0</v>
      </c>
      <c r="E122" s="48">
        <v>0</v>
      </c>
      <c r="F122" s="48">
        <f>'Vagas - Previsão ou RO 1º'!F122+'Vagas - Previsão ou RO 2º'!F122+'Vagas - Previsão ou RO 3º'!F122+'Vagas - Previsão ou RO 4º'!F122</f>
        <v>0</v>
      </c>
      <c r="G122" s="49" t="str">
        <f t="shared" si="14"/>
        <v/>
      </c>
    </row>
    <row r="123" spans="2:7" x14ac:dyDescent="0.25">
      <c r="B123" s="30" t="s">
        <v>221</v>
      </c>
      <c r="C123" s="31" t="s">
        <v>155</v>
      </c>
      <c r="D123" s="48">
        <f>'Vagas - Previsão ou RO 1º'!D123+'Vagas - Previsão ou RO 2º'!D123+'Vagas - Previsão ou RO 3º'!D123+'Vagas - Previsão ou RO 4º'!D123</f>
        <v>0</v>
      </c>
      <c r="E123" s="48">
        <v>0</v>
      </c>
      <c r="F123" s="48">
        <f>'Vagas - Previsão ou RO 1º'!F123+'Vagas - Previsão ou RO 2º'!F123+'Vagas - Previsão ou RO 3º'!F123+'Vagas - Previsão ou RO 4º'!F123</f>
        <v>0</v>
      </c>
      <c r="G123" s="49" t="str">
        <f t="shared" si="14"/>
        <v/>
      </c>
    </row>
    <row r="124" spans="2:7" x14ac:dyDescent="0.25">
      <c r="B124" s="30" t="s">
        <v>222</v>
      </c>
      <c r="C124" s="31" t="s">
        <v>133</v>
      </c>
      <c r="D124" s="48">
        <f>'Vagas - Previsão ou RO 1º'!D124+'Vagas - Previsão ou RO 2º'!D124+'Vagas - Previsão ou RO 3º'!D124+'Vagas - Previsão ou RO 4º'!D124</f>
        <v>295</v>
      </c>
      <c r="E124" s="48">
        <v>0</v>
      </c>
      <c r="F124" s="48">
        <f>'Vagas - Previsão ou RO 1º'!F124+'Vagas - Previsão ou RO 2º'!F124+'Vagas - Previsão ou RO 3º'!F124+'Vagas - Previsão ou RO 4º'!F124</f>
        <v>0</v>
      </c>
      <c r="G124" s="49">
        <f t="shared" si="14"/>
        <v>0</v>
      </c>
    </row>
    <row r="125" spans="2:7" x14ac:dyDescent="0.25">
      <c r="B125" s="30" t="s">
        <v>223</v>
      </c>
      <c r="C125" s="31" t="s">
        <v>134</v>
      </c>
      <c r="D125" s="48">
        <f>'Vagas - Previsão ou RO 1º'!D125+'Vagas - Previsão ou RO 2º'!D125+'Vagas - Previsão ou RO 3º'!D125+'Vagas - Previsão ou RO 4º'!D125</f>
        <v>120</v>
      </c>
      <c r="E125" s="48">
        <v>0</v>
      </c>
      <c r="F125" s="48">
        <f>'Vagas - Previsão ou RO 1º'!F125+'Vagas - Previsão ou RO 2º'!F125+'Vagas - Previsão ou RO 3º'!F125+'Vagas - Previsão ou RO 4º'!F125</f>
        <v>0</v>
      </c>
      <c r="G125" s="49">
        <f t="shared" si="14"/>
        <v>0</v>
      </c>
    </row>
    <row r="126" spans="2:7" x14ac:dyDescent="0.25">
      <c r="B126" s="41" t="s">
        <v>44</v>
      </c>
      <c r="C126" s="85" t="s">
        <v>45</v>
      </c>
      <c r="D126" s="87">
        <f>'Vagas - Previsão ou RO 1º'!D126+'Vagas - Previsão ou RO 2º'!D126+'Vagas - Previsão ou RO 3º'!D126+'Vagas - Previsão ou RO 4º'!D126</f>
        <v>615</v>
      </c>
      <c r="E126" s="87">
        <f>E127+E128+E129+E130+E131+E132+E133+E134</f>
        <v>0</v>
      </c>
      <c r="F126" s="87">
        <f>'Vagas - Previsão ou RO 1º'!F126+'Vagas - Previsão ou RO 2º'!F126+'Vagas - Previsão ou RO 3º'!F126+'Vagas - Previsão ou RO 4º'!F126</f>
        <v>0</v>
      </c>
      <c r="G126" s="88">
        <f t="shared" si="14"/>
        <v>0</v>
      </c>
    </row>
    <row r="127" spans="2:7" x14ac:dyDescent="0.25">
      <c r="B127" s="30" t="s">
        <v>224</v>
      </c>
      <c r="C127" s="31" t="s">
        <v>158</v>
      </c>
      <c r="D127" s="48">
        <f>'Vagas - Previsão ou RO 1º'!D127+'Vagas - Previsão ou RO 2º'!D127+'Vagas - Previsão ou RO 3º'!D127+'Vagas - Previsão ou RO 4º'!D127</f>
        <v>270</v>
      </c>
      <c r="E127" s="48">
        <v>0</v>
      </c>
      <c r="F127" s="48">
        <f>'Vagas - Previsão ou RO 1º'!F127+'Vagas - Previsão ou RO 2º'!F127+'Vagas - Previsão ou RO 3º'!F127+'Vagas - Previsão ou RO 4º'!F127</f>
        <v>0</v>
      </c>
      <c r="G127" s="49">
        <f t="shared" si="14"/>
        <v>0</v>
      </c>
    </row>
    <row r="128" spans="2:7" x14ac:dyDescent="0.25">
      <c r="B128" s="30" t="s">
        <v>84</v>
      </c>
      <c r="C128" s="31" t="s">
        <v>65</v>
      </c>
      <c r="D128" s="48">
        <f>'Vagas - Previsão ou RO 1º'!D128+'Vagas - Previsão ou RO 2º'!D128+'Vagas - Previsão ou RO 3º'!D128+'Vagas - Previsão ou RO 4º'!D128</f>
        <v>0</v>
      </c>
      <c r="E128" s="48">
        <v>0</v>
      </c>
      <c r="F128" s="48">
        <f>'Vagas - Previsão ou RO 1º'!F128+'Vagas - Previsão ou RO 2º'!F128+'Vagas - Previsão ou RO 3º'!F128+'Vagas - Previsão ou RO 4º'!F128</f>
        <v>0</v>
      </c>
      <c r="G128" s="49" t="str">
        <f t="shared" si="14"/>
        <v/>
      </c>
    </row>
    <row r="129" spans="2:7" x14ac:dyDescent="0.25">
      <c r="B129" s="30" t="s">
        <v>225</v>
      </c>
      <c r="C129" s="31" t="s">
        <v>156</v>
      </c>
      <c r="D129" s="48">
        <f>'Vagas - Previsão ou RO 1º'!D129+'Vagas - Previsão ou RO 2º'!D129+'Vagas - Previsão ou RO 3º'!D129+'Vagas - Previsão ou RO 4º'!D129</f>
        <v>275</v>
      </c>
      <c r="E129" s="48">
        <v>0</v>
      </c>
      <c r="F129" s="48">
        <f>'Vagas - Previsão ou RO 1º'!F129+'Vagas - Previsão ou RO 2º'!F129+'Vagas - Previsão ou RO 3º'!F129+'Vagas - Previsão ou RO 4º'!F129</f>
        <v>0</v>
      </c>
      <c r="G129" s="49">
        <f t="shared" si="14"/>
        <v>0</v>
      </c>
    </row>
    <row r="130" spans="2:7" x14ac:dyDescent="0.25">
      <c r="B130" s="30" t="s">
        <v>226</v>
      </c>
      <c r="C130" s="31" t="s">
        <v>189</v>
      </c>
      <c r="D130" s="48">
        <f>'Vagas - Previsão ou RO 1º'!D130+'Vagas - Previsão ou RO 2º'!D130+'Vagas - Previsão ou RO 3º'!D130+'Vagas - Previsão ou RO 4º'!D130</f>
        <v>0</v>
      </c>
      <c r="E130" s="48">
        <v>0</v>
      </c>
      <c r="F130" s="48">
        <f>'Vagas - Previsão ou RO 1º'!F130+'Vagas - Previsão ou RO 2º'!F130+'Vagas - Previsão ou RO 3º'!F130+'Vagas - Previsão ou RO 4º'!F130</f>
        <v>0</v>
      </c>
      <c r="G130" s="49" t="str">
        <f t="shared" si="14"/>
        <v/>
      </c>
    </row>
    <row r="131" spans="2:7" x14ac:dyDescent="0.25">
      <c r="B131" s="30" t="s">
        <v>227</v>
      </c>
      <c r="C131" s="31" t="s">
        <v>155</v>
      </c>
      <c r="D131" s="48">
        <f>'Vagas - Previsão ou RO 1º'!D131+'Vagas - Previsão ou RO 2º'!D131+'Vagas - Previsão ou RO 3º'!D131+'Vagas - Previsão ou RO 4º'!D131</f>
        <v>0</v>
      </c>
      <c r="E131" s="48">
        <v>0</v>
      </c>
      <c r="F131" s="48">
        <f>'Vagas - Previsão ou RO 1º'!F131+'Vagas - Previsão ou RO 2º'!F131+'Vagas - Previsão ou RO 3º'!F131+'Vagas - Previsão ou RO 4º'!F131</f>
        <v>0</v>
      </c>
      <c r="G131" s="49" t="str">
        <f t="shared" si="14"/>
        <v/>
      </c>
    </row>
    <row r="132" spans="2:7" x14ac:dyDescent="0.25">
      <c r="B132" s="30" t="s">
        <v>228</v>
      </c>
      <c r="C132" s="31" t="s">
        <v>229</v>
      </c>
      <c r="D132" s="48">
        <f>'Vagas - Previsão ou RO 1º'!D132+'Vagas - Previsão ou RO 2º'!D132+'Vagas - Previsão ou RO 3º'!D132+'Vagas - Previsão ou RO 4º'!D132</f>
        <v>0</v>
      </c>
      <c r="E132" s="48">
        <v>0</v>
      </c>
      <c r="F132" s="48">
        <f>'Vagas - Previsão ou RO 1º'!F132+'Vagas - Previsão ou RO 2º'!F132+'Vagas - Previsão ou RO 3º'!F132+'Vagas - Previsão ou RO 4º'!F132</f>
        <v>0</v>
      </c>
      <c r="G132" s="49" t="str">
        <f t="shared" si="14"/>
        <v/>
      </c>
    </row>
    <row r="133" spans="2:7" x14ac:dyDescent="0.25">
      <c r="B133" s="30" t="s">
        <v>230</v>
      </c>
      <c r="C133" s="31" t="s">
        <v>133</v>
      </c>
      <c r="D133" s="48">
        <f>'Vagas - Previsão ou RO 1º'!D133+'Vagas - Previsão ou RO 2º'!D133+'Vagas - Previsão ou RO 3º'!D133+'Vagas - Previsão ou RO 4º'!D133</f>
        <v>70</v>
      </c>
      <c r="E133" s="48">
        <v>0</v>
      </c>
      <c r="F133" s="48">
        <f>'Vagas - Previsão ou RO 1º'!F133+'Vagas - Previsão ou RO 2º'!F133+'Vagas - Previsão ou RO 3º'!F133+'Vagas - Previsão ou RO 4º'!F133</f>
        <v>0</v>
      </c>
      <c r="G133" s="49">
        <f t="shared" si="14"/>
        <v>0</v>
      </c>
    </row>
    <row r="134" spans="2:7" x14ac:dyDescent="0.25">
      <c r="B134" s="30" t="s">
        <v>231</v>
      </c>
      <c r="C134" s="31" t="s">
        <v>134</v>
      </c>
      <c r="D134" s="48">
        <f>'Vagas - Previsão ou RO 1º'!D134+'Vagas - Previsão ou RO 2º'!D134+'Vagas - Previsão ou RO 3º'!D134+'Vagas - Previsão ou RO 4º'!D134</f>
        <v>0</v>
      </c>
      <c r="E134" s="48">
        <v>0</v>
      </c>
      <c r="F134" s="48">
        <f>'Vagas - Previsão ou RO 1º'!F134+'Vagas - Previsão ou RO 2º'!F134+'Vagas - Previsão ou RO 3º'!F134+'Vagas - Previsão ou RO 4º'!F134</f>
        <v>0</v>
      </c>
      <c r="G134" s="49" t="str">
        <f t="shared" si="14"/>
        <v/>
      </c>
    </row>
    <row r="135" spans="2:7" x14ac:dyDescent="0.25">
      <c r="B135" s="41" t="s">
        <v>46</v>
      </c>
      <c r="C135" s="85" t="s">
        <v>47</v>
      </c>
      <c r="D135" s="87">
        <f>'Vagas - Previsão ou RO 1º'!D135+'Vagas - Previsão ou RO 2º'!D135+'Vagas - Previsão ou RO 3º'!D135+'Vagas - Previsão ou RO 4º'!D135</f>
        <v>23585</v>
      </c>
      <c r="E135" s="87">
        <f>E136+E137+E138+E139+E140+E141+E142</f>
        <v>0</v>
      </c>
      <c r="F135" s="87">
        <f>'Vagas - Previsão ou RO 1º'!F135+'Vagas - Previsão ou RO 2º'!F135+'Vagas - Previsão ou RO 3º'!F135+'Vagas - Previsão ou RO 4º'!F135</f>
        <v>0</v>
      </c>
      <c r="G135" s="88">
        <f t="shared" si="14"/>
        <v>0</v>
      </c>
    </row>
    <row r="136" spans="2:7" x14ac:dyDescent="0.25">
      <c r="B136" s="30" t="s">
        <v>85</v>
      </c>
      <c r="C136" s="9" t="s">
        <v>65</v>
      </c>
      <c r="D136" s="48">
        <f>'Vagas - Previsão ou RO 1º'!D136+'Vagas - Previsão ou RO 2º'!D136+'Vagas - Previsão ou RO 3º'!D136+'Vagas - Previsão ou RO 4º'!D136</f>
        <v>20</v>
      </c>
      <c r="E136" s="48">
        <v>0</v>
      </c>
      <c r="F136" s="48">
        <f>'Vagas - Previsão ou RO 1º'!F136+'Vagas - Previsão ou RO 2º'!F136+'Vagas - Previsão ou RO 3º'!F136+'Vagas - Previsão ou RO 4º'!F136</f>
        <v>0</v>
      </c>
      <c r="G136" s="49">
        <f t="shared" si="14"/>
        <v>0</v>
      </c>
    </row>
    <row r="137" spans="2:7" x14ac:dyDescent="0.25">
      <c r="B137" s="30" t="s">
        <v>232</v>
      </c>
      <c r="C137" s="31" t="s">
        <v>156</v>
      </c>
      <c r="D137" s="48">
        <f>'Vagas - Previsão ou RO 1º'!D137+'Vagas - Previsão ou RO 2º'!D137+'Vagas - Previsão ou RO 3º'!D137+'Vagas - Previsão ou RO 4º'!D137</f>
        <v>2320</v>
      </c>
      <c r="E137" s="48">
        <v>0</v>
      </c>
      <c r="F137" s="48">
        <f>'Vagas - Previsão ou RO 1º'!F137+'Vagas - Previsão ou RO 2º'!F137+'Vagas - Previsão ou RO 3º'!F137+'Vagas - Previsão ou RO 4º'!F137</f>
        <v>0</v>
      </c>
      <c r="G137" s="49">
        <f t="shared" si="14"/>
        <v>0</v>
      </c>
    </row>
    <row r="138" spans="2:7" x14ac:dyDescent="0.25">
      <c r="B138" s="30" t="s">
        <v>233</v>
      </c>
      <c r="C138" s="31" t="s">
        <v>189</v>
      </c>
      <c r="D138" s="48">
        <f>'Vagas - Previsão ou RO 1º'!D138+'Vagas - Previsão ou RO 2º'!D138+'Vagas - Previsão ou RO 3º'!D138+'Vagas - Previsão ou RO 4º'!D138</f>
        <v>0</v>
      </c>
      <c r="E138" s="48">
        <v>0</v>
      </c>
      <c r="F138" s="48">
        <f>'Vagas - Previsão ou RO 1º'!F138+'Vagas - Previsão ou RO 2º'!F138+'Vagas - Previsão ou RO 3º'!F138+'Vagas - Previsão ou RO 4º'!F138</f>
        <v>0</v>
      </c>
      <c r="G138" s="49" t="str">
        <f t="shared" si="14"/>
        <v/>
      </c>
    </row>
    <row r="139" spans="2:7" x14ac:dyDescent="0.25">
      <c r="B139" s="30" t="s">
        <v>234</v>
      </c>
      <c r="C139" s="31" t="s">
        <v>237</v>
      </c>
      <c r="D139" s="48">
        <f>'Vagas - Previsão ou RO 1º'!D139+'Vagas - Previsão ou RO 2º'!D139+'Vagas - Previsão ou RO 3º'!D139+'Vagas - Previsão ou RO 4º'!D139</f>
        <v>21125</v>
      </c>
      <c r="E139" s="48">
        <v>0</v>
      </c>
      <c r="F139" s="48">
        <f>'Vagas - Previsão ou RO 1º'!F139+'Vagas - Previsão ou RO 2º'!F139+'Vagas - Previsão ou RO 3º'!F139+'Vagas - Previsão ou RO 4º'!F139</f>
        <v>0</v>
      </c>
      <c r="G139" s="49">
        <f t="shared" si="14"/>
        <v>0</v>
      </c>
    </row>
    <row r="140" spans="2:7" x14ac:dyDescent="0.25">
      <c r="B140" s="30" t="s">
        <v>235</v>
      </c>
      <c r="C140" s="31" t="s">
        <v>155</v>
      </c>
      <c r="D140" s="48">
        <f>'Vagas - Previsão ou RO 1º'!D140+'Vagas - Previsão ou RO 2º'!D140+'Vagas - Previsão ou RO 3º'!D140+'Vagas - Previsão ou RO 4º'!D140</f>
        <v>0</v>
      </c>
      <c r="E140" s="48">
        <v>0</v>
      </c>
      <c r="F140" s="48">
        <f>'Vagas - Previsão ou RO 1º'!F140+'Vagas - Previsão ou RO 2º'!F140+'Vagas - Previsão ou RO 3º'!F140+'Vagas - Previsão ou RO 4º'!F140</f>
        <v>0</v>
      </c>
      <c r="G140" s="49" t="str">
        <f t="shared" si="14"/>
        <v/>
      </c>
    </row>
    <row r="141" spans="2:7" x14ac:dyDescent="0.25">
      <c r="B141" s="30" t="s">
        <v>236</v>
      </c>
      <c r="C141" s="31" t="s">
        <v>133</v>
      </c>
      <c r="D141" s="48">
        <f>'Vagas - Previsão ou RO 1º'!D141+'Vagas - Previsão ou RO 2º'!D141+'Vagas - Previsão ou RO 3º'!D141+'Vagas - Previsão ou RO 4º'!D141</f>
        <v>120</v>
      </c>
      <c r="E141" s="48">
        <v>0</v>
      </c>
      <c r="F141" s="48">
        <f>'Vagas - Previsão ou RO 1º'!F141+'Vagas - Previsão ou RO 2º'!F141+'Vagas - Previsão ou RO 3º'!F141+'Vagas - Previsão ou RO 4º'!F141</f>
        <v>0</v>
      </c>
      <c r="G141" s="49">
        <f t="shared" si="14"/>
        <v>0</v>
      </c>
    </row>
    <row r="142" spans="2:7" x14ac:dyDescent="0.25">
      <c r="B142" s="30" t="s">
        <v>238</v>
      </c>
      <c r="C142" s="107" t="s">
        <v>134</v>
      </c>
      <c r="D142" s="48">
        <f>'Vagas - Previsão ou RO 1º'!D142+'Vagas - Previsão ou RO 2º'!D142+'Vagas - Previsão ou RO 3º'!D142+'Vagas - Previsão ou RO 4º'!D142</f>
        <v>0</v>
      </c>
      <c r="E142" s="108">
        <v>0</v>
      </c>
      <c r="F142" s="108">
        <f>'Vagas - Previsão ou RO 1º'!F142+'Vagas - Previsão ou RO 2º'!F142+'Vagas - Previsão ou RO 3º'!F142+'Vagas - Previsão ou RO 4º'!F142</f>
        <v>0</v>
      </c>
      <c r="G142" s="109" t="str">
        <f t="shared" si="14"/>
        <v/>
      </c>
    </row>
    <row r="143" spans="2:7" x14ac:dyDescent="0.25">
      <c r="B143" s="41" t="s">
        <v>89</v>
      </c>
      <c r="C143" s="85" t="s">
        <v>48</v>
      </c>
      <c r="D143" s="87">
        <f>'Vagas - Previsão ou RO 1º'!D143+'Vagas - Previsão ou RO 2º'!D143+'Vagas - Previsão ou RO 3º'!D143+'Vagas - Previsão ou RO 4º'!D143</f>
        <v>238788</v>
      </c>
      <c r="E143" s="87">
        <f>E144+E145+E146</f>
        <v>0</v>
      </c>
      <c r="F143" s="87">
        <f>'Vagas - Previsão ou RO 1º'!F143+'Vagas - Previsão ou RO 2º'!F143+'Vagas - Previsão ou RO 3º'!F143+'Vagas - Previsão ou RO 4º'!F143</f>
        <v>0</v>
      </c>
      <c r="G143" s="88">
        <f t="shared" si="14"/>
        <v>0</v>
      </c>
    </row>
    <row r="144" spans="2:7" x14ac:dyDescent="0.25">
      <c r="B144" s="30" t="s">
        <v>239</v>
      </c>
      <c r="C144" s="31" t="s">
        <v>240</v>
      </c>
      <c r="D144" s="48">
        <f>'Vagas - Previsão ou RO 1º'!D144+'Vagas - Previsão ou RO 2º'!D144+'Vagas - Previsão ou RO 3º'!D144+'Vagas - Previsão ou RO 4º'!D144</f>
        <v>158770</v>
      </c>
      <c r="E144" s="48">
        <v>0</v>
      </c>
      <c r="F144" s="48">
        <f>'Vagas - Previsão ou RO 1º'!F144+'Vagas - Previsão ou RO 2º'!F144+'Vagas - Previsão ou RO 3º'!F144+'Vagas - Previsão ou RO 4º'!F144</f>
        <v>0</v>
      </c>
      <c r="G144" s="49">
        <f t="shared" si="14"/>
        <v>0</v>
      </c>
    </row>
    <row r="145" spans="2:7" x14ac:dyDescent="0.25">
      <c r="B145" s="30" t="s">
        <v>242</v>
      </c>
      <c r="C145" s="31" t="s">
        <v>241</v>
      </c>
      <c r="D145" s="48">
        <f>'Vagas - Previsão ou RO 1º'!D145+'Vagas - Previsão ou RO 2º'!D145+'Vagas - Previsão ou RO 3º'!D145+'Vagas - Previsão ou RO 4º'!D145</f>
        <v>79820</v>
      </c>
      <c r="E145" s="48">
        <v>0</v>
      </c>
      <c r="F145" s="48">
        <f>'Vagas - Previsão ou RO 1º'!F145+'Vagas - Previsão ou RO 2º'!F145+'Vagas - Previsão ou RO 3º'!F145+'Vagas - Previsão ou RO 4º'!F145</f>
        <v>0</v>
      </c>
      <c r="G145" s="49">
        <f t="shared" si="14"/>
        <v>0</v>
      </c>
    </row>
    <row r="146" spans="2:7" x14ac:dyDescent="0.25">
      <c r="B146" s="30" t="s">
        <v>243</v>
      </c>
      <c r="C146" s="31" t="s">
        <v>133</v>
      </c>
      <c r="D146" s="48">
        <f>'Vagas - Previsão ou RO 1º'!D146+'Vagas - Previsão ou RO 2º'!D146+'Vagas - Previsão ou RO 3º'!D146+'Vagas - Previsão ou RO 4º'!D146</f>
        <v>198</v>
      </c>
      <c r="E146" s="48">
        <v>0</v>
      </c>
      <c r="F146" s="48">
        <f>'Vagas - Previsão ou RO 1º'!F146+'Vagas - Previsão ou RO 2º'!F146+'Vagas - Previsão ou RO 3º'!F146+'Vagas - Previsão ou RO 4º'!F146</f>
        <v>0</v>
      </c>
      <c r="G146" s="49">
        <f t="shared" si="14"/>
        <v>0</v>
      </c>
    </row>
    <row r="147" spans="2:7" ht="15.75" thickBot="1" x14ac:dyDescent="0.3">
      <c r="B147" s="18"/>
      <c r="C147" s="8" t="s">
        <v>30</v>
      </c>
      <c r="D147" s="50">
        <f>'Vagas - Previsão ou RO 1º'!D147+'Vagas - Previsão ou RO 2º'!D147+'Vagas - Previsão ou RO 3º'!D147+'Vagas - Previsão ou RO 4º'!D147</f>
        <v>349382</v>
      </c>
      <c r="E147" s="50">
        <f>E84+E109+E118+E126+E135+E143</f>
        <v>0</v>
      </c>
      <c r="F147" s="50">
        <f>'Vagas - Previsão ou RO 1º'!F147+'Vagas - Previsão ou RO 2º'!F147+'Vagas - Previsão ou RO 3º'!F147+'Vagas - Previsão ou RO 4º'!F147</f>
        <v>0</v>
      </c>
      <c r="G147" s="51">
        <f t="shared" si="14"/>
        <v>0</v>
      </c>
    </row>
    <row r="148" spans="2:7" x14ac:dyDescent="0.25">
      <c r="B148" s="2">
        <v>4</v>
      </c>
      <c r="C148" s="1" t="s">
        <v>51</v>
      </c>
      <c r="D148" s="207"/>
      <c r="E148" s="207"/>
      <c r="F148" s="207"/>
      <c r="G148" s="57"/>
    </row>
    <row r="149" spans="2:7" x14ac:dyDescent="0.25">
      <c r="B149" s="41" t="s">
        <v>49</v>
      </c>
      <c r="C149" s="146" t="s">
        <v>52</v>
      </c>
      <c r="D149" s="152">
        <f>'Vagas - Previsão ou RO 1º'!D149+'Vagas - Previsão ou RO 2º'!D149+'Vagas - Previsão ou RO 3º'!D149+'Vagas - Previsão ou RO 4º'!D149</f>
        <v>0</v>
      </c>
      <c r="E149" s="149">
        <f>E150</f>
        <v>0</v>
      </c>
      <c r="F149" s="149">
        <f>'Vagas - Previsão ou RO 1º'!F149+'Vagas - Previsão ou RO 2º'!F149+'Vagas - Previsão ou RO 3º'!F149+'Vagas - Previsão ou RO 4º'!F149</f>
        <v>0</v>
      </c>
      <c r="G149" s="153" t="str">
        <f t="shared" ref="G149:G173" si="18">IFERROR(F149/D149,"")</f>
        <v/>
      </c>
    </row>
    <row r="150" spans="2:7" x14ac:dyDescent="0.25">
      <c r="B150" s="44" t="s">
        <v>54</v>
      </c>
      <c r="C150" s="89" t="s">
        <v>55</v>
      </c>
      <c r="D150" s="90">
        <f>'Vagas - Previsão ou RO 1º'!D150+'Vagas - Previsão ou RO 2º'!D150+'Vagas - Previsão ou RO 3º'!D150+'Vagas - Previsão ou RO 4º'!D150</f>
        <v>0</v>
      </c>
      <c r="E150" s="135">
        <f>E151+E156+E161+E164</f>
        <v>0</v>
      </c>
      <c r="F150" s="135">
        <f>'Vagas - Previsão ou RO 1º'!F150+'Vagas - Previsão ou RO 2º'!F150+'Vagas - Previsão ou RO 3º'!F150+'Vagas - Previsão ou RO 4º'!F150</f>
        <v>0</v>
      </c>
      <c r="G150" s="92" t="str">
        <f t="shared" si="18"/>
        <v/>
      </c>
    </row>
    <row r="151" spans="2:7" x14ac:dyDescent="0.25">
      <c r="B151" s="45" t="s">
        <v>91</v>
      </c>
      <c r="C151" s="150" t="s">
        <v>90</v>
      </c>
      <c r="D151" s="83">
        <f>'Vagas - Previsão ou RO 1º'!D151+'Vagas - Previsão ou RO 2º'!D151+'Vagas - Previsão ou RO 3º'!D151+'Vagas - Previsão ou RO 4º'!D151</f>
        <v>0</v>
      </c>
      <c r="E151" s="128">
        <f>E152+E153+E154+E155</f>
        <v>0</v>
      </c>
      <c r="F151" s="128">
        <f>'Vagas - Previsão ou RO 1º'!F151+'Vagas - Previsão ou RO 2º'!F151+'Vagas - Previsão ou RO 3º'!F151+'Vagas - Previsão ou RO 4º'!F151</f>
        <v>0</v>
      </c>
      <c r="G151" s="84" t="str">
        <f t="shared" si="18"/>
        <v/>
      </c>
    </row>
    <row r="152" spans="2:7" x14ac:dyDescent="0.25">
      <c r="B152" s="3"/>
      <c r="C152" s="33" t="s">
        <v>244</v>
      </c>
      <c r="D152" s="143">
        <f>'Vagas - Previsão ou RO 1º'!D152+'Vagas - Previsão ou RO 2º'!D152+'Vagas - Previsão ou RO 3º'!D152+'Vagas - Previsão ou RO 4º'!D152</f>
        <v>0</v>
      </c>
      <c r="E152" s="58">
        <v>0</v>
      </c>
      <c r="F152" s="58">
        <f>'Vagas - Previsão ou RO 1º'!F152+'Vagas - Previsão ou RO 2º'!F152+'Vagas - Previsão ou RO 3º'!F152+'Vagas - Previsão ou RO 4º'!F152</f>
        <v>0</v>
      </c>
      <c r="G152" s="46" t="str">
        <f t="shared" si="18"/>
        <v/>
      </c>
    </row>
    <row r="153" spans="2:7" x14ac:dyDescent="0.25">
      <c r="B153" s="3"/>
      <c r="C153" s="33" t="s">
        <v>245</v>
      </c>
      <c r="D153" s="48">
        <f>'Vagas - Previsão ou RO 1º'!D153+'Vagas - Previsão ou RO 2º'!D153+'Vagas - Previsão ou RO 3º'!D153+'Vagas - Previsão ou RO 4º'!D153</f>
        <v>0</v>
      </c>
      <c r="E153" s="58">
        <v>0</v>
      </c>
      <c r="F153" s="58">
        <f>'Vagas - Previsão ou RO 1º'!F153+'Vagas - Previsão ou RO 2º'!F153+'Vagas - Previsão ou RO 3º'!F153+'Vagas - Previsão ou RO 4º'!F153</f>
        <v>0</v>
      </c>
      <c r="G153" s="46" t="str">
        <f t="shared" si="18"/>
        <v/>
      </c>
    </row>
    <row r="154" spans="2:7" x14ac:dyDescent="0.25">
      <c r="B154" s="3"/>
      <c r="C154" s="33" t="s">
        <v>266</v>
      </c>
      <c r="D154" s="48">
        <f>'Vagas - Previsão ou RO 1º'!D154+'Vagas - Previsão ou RO 2º'!D154+'Vagas - Previsão ou RO 3º'!D154+'Vagas - Previsão ou RO 4º'!D154</f>
        <v>0</v>
      </c>
      <c r="E154" s="58">
        <v>0</v>
      </c>
      <c r="F154" s="58">
        <f>'Vagas - Previsão ou RO 1º'!F154+'Vagas - Previsão ou RO 2º'!F154+'Vagas - Previsão ou RO 3º'!F154+'Vagas - Previsão ou RO 4º'!F154</f>
        <v>0</v>
      </c>
      <c r="G154" s="46" t="str">
        <f t="shared" si="18"/>
        <v/>
      </c>
    </row>
    <row r="155" spans="2:7" x14ac:dyDescent="0.25">
      <c r="B155" s="3"/>
      <c r="C155" s="33" t="s">
        <v>246</v>
      </c>
      <c r="D155" s="143">
        <f>'Vagas - Previsão ou RO 1º'!D155+'Vagas - Previsão ou RO 2º'!D155+'Vagas - Previsão ou RO 3º'!D155+'Vagas - Previsão ou RO 4º'!D155</f>
        <v>0</v>
      </c>
      <c r="E155" s="58">
        <v>0</v>
      </c>
      <c r="F155" s="58">
        <f>'Vagas - Previsão ou RO 1º'!F155+'Vagas - Previsão ou RO 2º'!F155+'Vagas - Previsão ou RO 3º'!F155+'Vagas - Previsão ou RO 4º'!F155</f>
        <v>0</v>
      </c>
      <c r="G155" s="46" t="str">
        <f t="shared" si="18"/>
        <v/>
      </c>
    </row>
    <row r="156" spans="2:7" x14ac:dyDescent="0.25">
      <c r="B156" s="45" t="s">
        <v>92</v>
      </c>
      <c r="C156" s="150" t="s">
        <v>93</v>
      </c>
      <c r="D156" s="83">
        <f>'Vagas - Previsão ou RO 1º'!D156+'Vagas - Previsão ou RO 2º'!D156+'Vagas - Previsão ou RO 3º'!D156+'Vagas - Previsão ou RO 4º'!D156</f>
        <v>0</v>
      </c>
      <c r="E156" s="128">
        <f>E157+E158+E159+E160</f>
        <v>0</v>
      </c>
      <c r="F156" s="128">
        <f>'Vagas - Previsão ou RO 1º'!F156+'Vagas - Previsão ou RO 2º'!F156+'Vagas - Previsão ou RO 3º'!F156+'Vagas - Previsão ou RO 4º'!F156</f>
        <v>0</v>
      </c>
      <c r="G156" s="84" t="str">
        <f t="shared" si="18"/>
        <v/>
      </c>
    </row>
    <row r="157" spans="2:7" x14ac:dyDescent="0.25">
      <c r="B157" s="4"/>
      <c r="C157" s="33" t="s">
        <v>247</v>
      </c>
      <c r="D157" s="48">
        <f>'Vagas - Previsão ou RO 1º'!D157+'Vagas - Previsão ou RO 2º'!D157+'Vagas - Previsão ou RO 3º'!D157+'Vagas - Previsão ou RO 4º'!D157</f>
        <v>0</v>
      </c>
      <c r="E157" s="58">
        <v>0</v>
      </c>
      <c r="F157" s="58">
        <f>'Vagas - Previsão ou RO 1º'!F157+'Vagas - Previsão ou RO 2º'!F157+'Vagas - Previsão ou RO 3º'!F157+'Vagas - Previsão ou RO 4º'!F157</f>
        <v>0</v>
      </c>
      <c r="G157" s="46" t="str">
        <f t="shared" si="18"/>
        <v/>
      </c>
    </row>
    <row r="158" spans="2:7" x14ac:dyDescent="0.25">
      <c r="B158" s="4"/>
      <c r="C158" s="33" t="s">
        <v>265</v>
      </c>
      <c r="D158" s="48">
        <f>'Vagas - Previsão ou RO 1º'!D158+'Vagas - Previsão ou RO 2º'!D158+'Vagas - Previsão ou RO 3º'!D158+'Vagas - Previsão ou RO 4º'!D158</f>
        <v>0</v>
      </c>
      <c r="E158" s="58">
        <v>0</v>
      </c>
      <c r="F158" s="58">
        <f>'Vagas - Previsão ou RO 1º'!F158+'Vagas - Previsão ou RO 2º'!F158+'Vagas - Previsão ou RO 3º'!F158+'Vagas - Previsão ou RO 4º'!F158</f>
        <v>0</v>
      </c>
      <c r="G158" s="46" t="str">
        <f t="shared" si="18"/>
        <v/>
      </c>
    </row>
    <row r="159" spans="2:7" x14ac:dyDescent="0.25">
      <c r="B159" s="3"/>
      <c r="C159" s="33" t="s">
        <v>248</v>
      </c>
      <c r="D159" s="48">
        <f>'Vagas - Previsão ou RO 1º'!D159+'Vagas - Previsão ou RO 2º'!D159+'Vagas - Previsão ou RO 3º'!D159+'Vagas - Previsão ou RO 4º'!D159</f>
        <v>0</v>
      </c>
      <c r="E159" s="58">
        <v>0</v>
      </c>
      <c r="F159" s="58">
        <f>'Vagas - Previsão ou RO 1º'!F159+'Vagas - Previsão ou RO 2º'!F159+'Vagas - Previsão ou RO 3º'!F159+'Vagas - Previsão ou RO 4º'!F159</f>
        <v>0</v>
      </c>
      <c r="G159" s="46" t="str">
        <f t="shared" si="18"/>
        <v/>
      </c>
    </row>
    <row r="160" spans="2:7" x14ac:dyDescent="0.25">
      <c r="B160" s="45" t="s">
        <v>94</v>
      </c>
      <c r="C160" s="150" t="s">
        <v>97</v>
      </c>
      <c r="D160" s="108">
        <f>'Vagas - Previsão ou RO 1º'!D160+'Vagas - Previsão ou RO 2º'!D160+'Vagas - Previsão ou RO 3º'!D160+'Vagas - Previsão ou RO 4º'!D160</f>
        <v>0</v>
      </c>
      <c r="E160" s="151">
        <v>0</v>
      </c>
      <c r="F160" s="151">
        <f>'Vagas - Previsão ou RO 1º'!F160+'Vagas - Previsão ou RO 2º'!F160+'Vagas - Previsão ou RO 3º'!F160+'Vagas - Previsão ou RO 4º'!F160</f>
        <v>0</v>
      </c>
      <c r="G160" s="145" t="str">
        <f t="shared" si="18"/>
        <v/>
      </c>
    </row>
    <row r="161" spans="2:7" x14ac:dyDescent="0.25">
      <c r="B161" s="45" t="s">
        <v>95</v>
      </c>
      <c r="C161" s="150" t="s">
        <v>98</v>
      </c>
      <c r="D161" s="83">
        <f>'Vagas - Previsão ou RO 1º'!D161+'Vagas - Previsão ou RO 2º'!D161+'Vagas - Previsão ou RO 3º'!D161+'Vagas - Previsão ou RO 4º'!D161</f>
        <v>0</v>
      </c>
      <c r="E161" s="128">
        <f t="shared" ref="E161" si="19">E162+E163</f>
        <v>0</v>
      </c>
      <c r="F161" s="128">
        <f>'Vagas - Previsão ou RO 1º'!F161+'Vagas - Previsão ou RO 2º'!F161+'Vagas - Previsão ou RO 3º'!F161+'Vagas - Previsão ou RO 4º'!F161</f>
        <v>0</v>
      </c>
      <c r="G161" s="84" t="str">
        <f t="shared" si="18"/>
        <v/>
      </c>
    </row>
    <row r="162" spans="2:7" x14ac:dyDescent="0.25">
      <c r="B162" s="4"/>
      <c r="C162" s="33" t="s">
        <v>249</v>
      </c>
      <c r="D162" s="48">
        <f>'Vagas - Previsão ou RO 1º'!D162+'Vagas - Previsão ou RO 2º'!D162+'Vagas - Previsão ou RO 3º'!D162+'Vagas - Previsão ou RO 4º'!D162</f>
        <v>0</v>
      </c>
      <c r="E162" s="58">
        <v>0</v>
      </c>
      <c r="F162" s="58">
        <f>'Vagas - Previsão ou RO 1º'!F162+'Vagas - Previsão ou RO 2º'!F162+'Vagas - Previsão ou RO 3º'!F162+'Vagas - Previsão ou RO 4º'!F162</f>
        <v>0</v>
      </c>
      <c r="G162" s="46" t="str">
        <f t="shared" si="18"/>
        <v/>
      </c>
    </row>
    <row r="163" spans="2:7" x14ac:dyDescent="0.25">
      <c r="B163" s="4"/>
      <c r="C163" s="33" t="s">
        <v>252</v>
      </c>
      <c r="D163" s="48">
        <f>'Vagas - Previsão ou RO 1º'!D163+'Vagas - Previsão ou RO 2º'!D163+'Vagas - Previsão ou RO 3º'!D163+'Vagas - Previsão ou RO 4º'!D163</f>
        <v>0</v>
      </c>
      <c r="E163" s="58">
        <v>0</v>
      </c>
      <c r="F163" s="58">
        <f>'Vagas - Previsão ou RO 1º'!F163+'Vagas - Previsão ou RO 2º'!F163+'Vagas - Previsão ou RO 3º'!F163+'Vagas - Previsão ou RO 4º'!F163</f>
        <v>0</v>
      </c>
      <c r="G163" s="46" t="str">
        <f t="shared" si="18"/>
        <v/>
      </c>
    </row>
    <row r="164" spans="2:7" x14ac:dyDescent="0.25">
      <c r="B164" s="45" t="s">
        <v>96</v>
      </c>
      <c r="C164" s="150" t="s">
        <v>99</v>
      </c>
      <c r="D164" s="83">
        <f>'Vagas - Previsão ou RO 1º'!D164+'Vagas - Previsão ou RO 2º'!D164+'Vagas - Previsão ou RO 3º'!D164+'Vagas - Previsão ou RO 4º'!D164</f>
        <v>0</v>
      </c>
      <c r="E164" s="128">
        <f t="shared" ref="E164" si="20">E165+E166</f>
        <v>0</v>
      </c>
      <c r="F164" s="128">
        <f>'Vagas - Previsão ou RO 1º'!F164+'Vagas - Previsão ou RO 2º'!F164+'Vagas - Previsão ou RO 3º'!F164+'Vagas - Previsão ou RO 4º'!F164</f>
        <v>0</v>
      </c>
      <c r="G164" s="84" t="str">
        <f t="shared" si="18"/>
        <v/>
      </c>
    </row>
    <row r="165" spans="2:7" x14ac:dyDescent="0.25">
      <c r="B165" s="3"/>
      <c r="C165" s="33" t="s">
        <v>250</v>
      </c>
      <c r="D165" s="48">
        <f>'Vagas - Previsão ou RO 1º'!D165+'Vagas - Previsão ou RO 2º'!D165+'Vagas - Previsão ou RO 3º'!D165+'Vagas - Previsão ou RO 4º'!D165</f>
        <v>0</v>
      </c>
      <c r="E165" s="58">
        <v>0</v>
      </c>
      <c r="F165" s="58">
        <f>'Vagas - Previsão ou RO 1º'!F165+'Vagas - Previsão ou RO 2º'!F165+'Vagas - Previsão ou RO 3º'!F165+'Vagas - Previsão ou RO 4º'!F165</f>
        <v>0</v>
      </c>
      <c r="G165" s="46" t="str">
        <f t="shared" si="18"/>
        <v/>
      </c>
    </row>
    <row r="166" spans="2:7" x14ac:dyDescent="0.25">
      <c r="B166" s="4"/>
      <c r="C166" s="33" t="s">
        <v>251</v>
      </c>
      <c r="D166" s="48">
        <f>'Vagas - Previsão ou RO 1º'!D166+'Vagas - Previsão ou RO 2º'!D166+'Vagas - Previsão ou RO 3º'!D166+'Vagas - Previsão ou RO 4º'!D166</f>
        <v>0</v>
      </c>
      <c r="E166" s="58">
        <v>0</v>
      </c>
      <c r="F166" s="58">
        <f>'Vagas - Previsão ou RO 1º'!F166+'Vagas - Previsão ou RO 2º'!F166+'Vagas - Previsão ou RO 3º'!F166+'Vagas - Previsão ou RO 4º'!F166</f>
        <v>0</v>
      </c>
      <c r="G166" s="46" t="str">
        <f t="shared" si="18"/>
        <v/>
      </c>
    </row>
    <row r="167" spans="2:7" x14ac:dyDescent="0.25">
      <c r="B167" s="41" t="s">
        <v>50</v>
      </c>
      <c r="C167" s="146" t="s">
        <v>53</v>
      </c>
      <c r="D167" s="149">
        <f>'Vagas - Previsão ou RO 1º'!D167+'Vagas - Previsão ou RO 2º'!D167+'Vagas - Previsão ou RO 3º'!D167+'Vagas - Previsão ou RO 4º'!D167</f>
        <v>0</v>
      </c>
      <c r="E167" s="164">
        <f>E168</f>
        <v>0</v>
      </c>
      <c r="F167" s="164">
        <f>'Vagas - Previsão ou RO 1º'!F167+'Vagas - Previsão ou RO 2º'!F167+'Vagas - Previsão ou RO 3º'!F167+'Vagas - Previsão ou RO 4º'!F167</f>
        <v>0</v>
      </c>
      <c r="G167" s="153" t="str">
        <f t="shared" si="18"/>
        <v/>
      </c>
    </row>
    <row r="168" spans="2:7" x14ac:dyDescent="0.25">
      <c r="B168" s="44" t="s">
        <v>56</v>
      </c>
      <c r="C168" s="89" t="s">
        <v>58</v>
      </c>
      <c r="D168" s="91">
        <f>'Vagas - Previsão ou RO 1º'!D168+'Vagas - Previsão ou RO 2º'!D168+'Vagas - Previsão ou RO 3º'!D168+'Vagas - Previsão ou RO 4º'!D168</f>
        <v>0</v>
      </c>
      <c r="E168" s="135">
        <f>E169+E170</f>
        <v>0</v>
      </c>
      <c r="F168" s="135">
        <f>'Vagas - Previsão ou RO 1º'!F168+'Vagas - Previsão ou RO 2º'!F168+'Vagas - Previsão ou RO 3º'!F168+'Vagas - Previsão ou RO 4º'!F168</f>
        <v>0</v>
      </c>
      <c r="G168" s="92" t="str">
        <f t="shared" si="18"/>
        <v/>
      </c>
    </row>
    <row r="169" spans="2:7" x14ac:dyDescent="0.25">
      <c r="B169" s="30" t="s">
        <v>100</v>
      </c>
      <c r="C169" s="31" t="s">
        <v>101</v>
      </c>
      <c r="D169" s="108">
        <f>'Vagas - Previsão ou RO 1º'!D169+'Vagas - Previsão ou RO 2º'!D169+'Vagas - Previsão ou RO 3º'!D169+'Vagas - Previsão ou RO 4º'!D169</f>
        <v>0</v>
      </c>
      <c r="E169" s="58">
        <v>0</v>
      </c>
      <c r="F169" s="58">
        <f>'Vagas - Previsão ou RO 1º'!F169+'Vagas - Previsão ou RO 2º'!F169+'Vagas - Previsão ou RO 3º'!F169+'Vagas - Previsão ou RO 4º'!F169</f>
        <v>0</v>
      </c>
      <c r="G169" s="46" t="str">
        <f t="shared" si="18"/>
        <v/>
      </c>
    </row>
    <row r="170" spans="2:7" x14ac:dyDescent="0.25">
      <c r="B170" s="30" t="s">
        <v>253</v>
      </c>
      <c r="C170" s="31" t="s">
        <v>104</v>
      </c>
      <c r="D170" s="108">
        <f>'Vagas - Previsão ou RO 1º'!D170+'Vagas - Previsão ou RO 2º'!D170+'Vagas - Previsão ou RO 3º'!D170+'Vagas - Previsão ou RO 4º'!D170</f>
        <v>0</v>
      </c>
      <c r="E170" s="58">
        <v>0</v>
      </c>
      <c r="F170" s="58">
        <f>'Vagas - Previsão ou RO 1º'!F170+'Vagas - Previsão ou RO 2º'!F170+'Vagas - Previsão ou RO 3º'!F170+'Vagas - Previsão ou RO 4º'!F170</f>
        <v>0</v>
      </c>
      <c r="G170" s="46" t="str">
        <f t="shared" si="18"/>
        <v/>
      </c>
    </row>
    <row r="171" spans="2:7" x14ac:dyDescent="0.25">
      <c r="B171" s="44" t="s">
        <v>57</v>
      </c>
      <c r="C171" s="89" t="s">
        <v>59</v>
      </c>
      <c r="D171" s="106">
        <f>'Vagas - Previsão ou RO 1º'!D171+'Vagas - Previsão ou RO 2º'!D171+'Vagas - Previsão ou RO 3º'!D171+'Vagas - Previsão ou RO 4º'!D171</f>
        <v>0</v>
      </c>
      <c r="E171" s="148">
        <f>E172</f>
        <v>0</v>
      </c>
      <c r="F171" s="148">
        <f>'Vagas - Previsão ou RO 1º'!F171+'Vagas - Previsão ou RO 2º'!F171+'Vagas - Previsão ou RO 3º'!F171+'Vagas - Previsão ou RO 4º'!F171</f>
        <v>0</v>
      </c>
      <c r="G171" s="104" t="str">
        <f t="shared" si="18"/>
        <v/>
      </c>
    </row>
    <row r="172" spans="2:7" x14ac:dyDescent="0.25">
      <c r="B172" s="30" t="s">
        <v>103</v>
      </c>
      <c r="C172" s="31" t="s">
        <v>102</v>
      </c>
      <c r="D172" s="108">
        <f>'Vagas - Previsão ou RO 1º'!D172+'Vagas - Previsão ou RO 2º'!D172+'Vagas - Previsão ou RO 3º'!D172+'Vagas - Previsão ou RO 4º'!D172</f>
        <v>0</v>
      </c>
      <c r="E172" s="58">
        <v>0</v>
      </c>
      <c r="F172" s="58">
        <f>'Vagas - Previsão ou RO 1º'!F172+'Vagas - Previsão ou RO 2º'!F172+'Vagas - Previsão ou RO 3º'!F172+'Vagas - Previsão ou RO 4º'!F172</f>
        <v>0</v>
      </c>
      <c r="G172" s="46" t="str">
        <f t="shared" si="18"/>
        <v/>
      </c>
    </row>
    <row r="173" spans="2:7" ht="15.75" thickBot="1" x14ac:dyDescent="0.3">
      <c r="B173" s="18"/>
      <c r="C173" s="8" t="s">
        <v>30</v>
      </c>
      <c r="D173" s="206">
        <f>D149+D167</f>
        <v>0</v>
      </c>
      <c r="E173" s="206">
        <v>0</v>
      </c>
      <c r="F173" s="59">
        <f>'Vagas - Previsão ou RO 1º'!F173+'Vagas - Previsão ou RO 2º'!F173+'Vagas - Previsão ou RO 3º'!F173+'Vagas - Previsão ou RO 4º'!F173</f>
        <v>0</v>
      </c>
      <c r="G173" s="51" t="str">
        <f t="shared" si="18"/>
        <v/>
      </c>
    </row>
    <row r="174" spans="2:7" x14ac:dyDescent="0.25">
      <c r="B174" s="2">
        <v>5</v>
      </c>
      <c r="C174" s="11" t="s">
        <v>60</v>
      </c>
      <c r="D174" s="13"/>
      <c r="E174" s="13"/>
      <c r="F174" s="13"/>
      <c r="G174" s="28"/>
    </row>
    <row r="175" spans="2:7" x14ac:dyDescent="0.25">
      <c r="B175" s="41" t="s">
        <v>61</v>
      </c>
      <c r="C175" s="165" t="s">
        <v>63</v>
      </c>
      <c r="D175" s="167">
        <f>'Vagas - Previsão ou RO 1º'!D175+'Vagas - Previsão ou RO 2º'!D175+'Vagas - Previsão ou RO 3º'!D175+'Vagas - Previsão ou RO 4º'!D175</f>
        <v>0</v>
      </c>
      <c r="E175" s="167">
        <f t="shared" ref="E175" si="21">E176+E177+E178+E179+E180+E181+E182</f>
        <v>0</v>
      </c>
      <c r="F175" s="167">
        <f>'Vagas - Previsão ou RO 1º'!F175+'Vagas - Previsão ou RO 2º'!F175+'Vagas - Previsão ou RO 3º'!F175+'Vagas - Previsão ou RO 4º'!F175</f>
        <v>0</v>
      </c>
      <c r="G175" s="168" t="str">
        <f t="shared" ref="G175:G190" si="22">IFERROR(F175/D175,"")</f>
        <v/>
      </c>
    </row>
    <row r="176" spans="2:7" x14ac:dyDescent="0.25">
      <c r="B176" s="30" t="s">
        <v>268</v>
      </c>
      <c r="C176" s="39" t="s">
        <v>254</v>
      </c>
      <c r="D176" s="108">
        <f>'Vagas - Previsão ou RO 1º'!D176+'Vagas - Previsão ou RO 2º'!D176+'Vagas - Previsão ou RO 3º'!D176+'Vagas - Previsão ou RO 4º'!D176</f>
        <v>0</v>
      </c>
      <c r="E176" s="52">
        <v>0</v>
      </c>
      <c r="F176" s="52">
        <f>'Vagas - Previsão ou RO 1º'!F176+'Vagas - Previsão ou RO 2º'!F176+'Vagas - Previsão ou RO 3º'!F176+'Vagas - Previsão ou RO 4º'!F176</f>
        <v>0</v>
      </c>
      <c r="G176" s="46" t="str">
        <f t="shared" si="22"/>
        <v/>
      </c>
    </row>
    <row r="177" spans="2:7" x14ac:dyDescent="0.25">
      <c r="B177" s="30" t="s">
        <v>86</v>
      </c>
      <c r="C177" s="39" t="s">
        <v>255</v>
      </c>
      <c r="D177" s="108">
        <f>'Vagas - Previsão ou RO 1º'!D177+'Vagas - Previsão ou RO 2º'!D177+'Vagas - Previsão ou RO 3º'!D177+'Vagas - Previsão ou RO 4º'!D177</f>
        <v>0</v>
      </c>
      <c r="E177" s="52">
        <v>0</v>
      </c>
      <c r="F177" s="52">
        <f>'Vagas - Previsão ou RO 1º'!F177+'Vagas - Previsão ou RO 2º'!F177+'Vagas - Previsão ou RO 3º'!F177+'Vagas - Previsão ou RO 4º'!F177</f>
        <v>0</v>
      </c>
      <c r="G177" s="46" t="str">
        <f t="shared" si="22"/>
        <v/>
      </c>
    </row>
    <row r="178" spans="2:7" x14ac:dyDescent="0.25">
      <c r="B178" s="30" t="s">
        <v>269</v>
      </c>
      <c r="C178" s="39" t="s">
        <v>256</v>
      </c>
      <c r="D178" s="108">
        <f>'Vagas - Previsão ou RO 1º'!D178+'Vagas - Previsão ou RO 2º'!D178+'Vagas - Previsão ou RO 3º'!D178+'Vagas - Previsão ou RO 4º'!D178</f>
        <v>0</v>
      </c>
      <c r="E178" s="52">
        <v>0</v>
      </c>
      <c r="F178" s="52">
        <f>'Vagas - Previsão ou RO 1º'!F178+'Vagas - Previsão ou RO 2º'!F178+'Vagas - Previsão ou RO 3º'!F178+'Vagas - Previsão ou RO 4º'!F178</f>
        <v>0</v>
      </c>
      <c r="G178" s="46" t="str">
        <f t="shared" si="22"/>
        <v/>
      </c>
    </row>
    <row r="179" spans="2:7" x14ac:dyDescent="0.25">
      <c r="B179" s="30" t="s">
        <v>270</v>
      </c>
      <c r="C179" s="39" t="s">
        <v>257</v>
      </c>
      <c r="D179" s="108">
        <f>'Vagas - Previsão ou RO 1º'!D179+'Vagas - Previsão ou RO 2º'!D179+'Vagas - Previsão ou RO 3º'!D179+'Vagas - Previsão ou RO 4º'!D179</f>
        <v>0</v>
      </c>
      <c r="E179" s="52">
        <v>0</v>
      </c>
      <c r="F179" s="52">
        <f>'Vagas - Previsão ou RO 1º'!F179+'Vagas - Previsão ou RO 2º'!F179+'Vagas - Previsão ou RO 3º'!F179+'Vagas - Previsão ou RO 4º'!F179</f>
        <v>0</v>
      </c>
      <c r="G179" s="46" t="str">
        <f t="shared" si="22"/>
        <v/>
      </c>
    </row>
    <row r="180" spans="2:7" x14ac:dyDescent="0.25">
      <c r="B180" s="30" t="s">
        <v>271</v>
      </c>
      <c r="C180" s="39" t="s">
        <v>258</v>
      </c>
      <c r="D180" s="108">
        <f>'Vagas - Previsão ou RO 1º'!D180+'Vagas - Previsão ou RO 2º'!D180+'Vagas - Previsão ou RO 3º'!D180+'Vagas - Previsão ou RO 4º'!D180</f>
        <v>0</v>
      </c>
      <c r="E180" s="52">
        <v>0</v>
      </c>
      <c r="F180" s="52">
        <f>'Vagas - Previsão ou RO 1º'!F180+'Vagas - Previsão ou RO 2º'!F180+'Vagas - Previsão ou RO 3º'!F180+'Vagas - Previsão ou RO 4º'!F180</f>
        <v>0</v>
      </c>
      <c r="G180" s="46" t="str">
        <f t="shared" si="22"/>
        <v/>
      </c>
    </row>
    <row r="181" spans="2:7" x14ac:dyDescent="0.25">
      <c r="B181" s="30" t="s">
        <v>272</v>
      </c>
      <c r="C181" s="39" t="s">
        <v>259</v>
      </c>
      <c r="D181" s="108">
        <f>'Vagas - Previsão ou RO 1º'!D181+'Vagas - Previsão ou RO 2º'!D181+'Vagas - Previsão ou RO 3º'!D181+'Vagas - Previsão ou RO 4º'!D181</f>
        <v>0</v>
      </c>
      <c r="E181" s="52">
        <v>0</v>
      </c>
      <c r="F181" s="52">
        <f>'Vagas - Previsão ou RO 1º'!F181+'Vagas - Previsão ou RO 2º'!F181+'Vagas - Previsão ou RO 3º'!F181+'Vagas - Previsão ou RO 4º'!F181</f>
        <v>0</v>
      </c>
      <c r="G181" s="46" t="str">
        <f t="shared" si="22"/>
        <v/>
      </c>
    </row>
    <row r="182" spans="2:7" x14ac:dyDescent="0.25">
      <c r="B182" s="30" t="s">
        <v>273</v>
      </c>
      <c r="C182" s="39" t="s">
        <v>267</v>
      </c>
      <c r="D182" s="108">
        <f>'Vagas - Previsão ou RO 1º'!D182+'Vagas - Previsão ou RO 2º'!D182+'Vagas - Previsão ou RO 3º'!D182+'Vagas - Previsão ou RO 4º'!D182</f>
        <v>0</v>
      </c>
      <c r="E182" s="52">
        <v>0</v>
      </c>
      <c r="F182" s="52">
        <f>'Vagas - Previsão ou RO 1º'!F182+'Vagas - Previsão ou RO 2º'!F182+'Vagas - Previsão ou RO 3º'!F182+'Vagas - Previsão ou RO 4º'!F182</f>
        <v>0</v>
      </c>
      <c r="G182" s="46" t="str">
        <f t="shared" si="22"/>
        <v/>
      </c>
    </row>
    <row r="183" spans="2:7" x14ac:dyDescent="0.25">
      <c r="B183" s="41" t="s">
        <v>62</v>
      </c>
      <c r="C183" s="166" t="s">
        <v>88</v>
      </c>
      <c r="D183" s="167">
        <f>'Vagas - Previsão ou RO 1º'!D183+'Vagas - Previsão ou RO 2º'!D183+'Vagas - Previsão ou RO 3º'!D183+'Vagas - Previsão ou RO 4º'!D183</f>
        <v>38413</v>
      </c>
      <c r="E183" s="167">
        <f>E184+E185+E186+E187+E188+E189</f>
        <v>0</v>
      </c>
      <c r="F183" s="167">
        <f>'Vagas - Previsão ou RO 1º'!F183+'Vagas - Previsão ou RO 2º'!F183+'Vagas - Previsão ou RO 3º'!F183+'Vagas - Previsão ou RO 4º'!F183</f>
        <v>0</v>
      </c>
      <c r="G183" s="168">
        <f t="shared" si="22"/>
        <v>0</v>
      </c>
    </row>
    <row r="184" spans="2:7" x14ac:dyDescent="0.25">
      <c r="B184" s="30" t="s">
        <v>260</v>
      </c>
      <c r="C184" s="39" t="s">
        <v>254</v>
      </c>
      <c r="D184" s="108">
        <f>'Vagas - Previsão ou RO 1º'!D184+'Vagas - Previsão ou RO 2º'!D184+'Vagas - Previsão ou RO 3º'!D184+'Vagas - Previsão ou RO 4º'!D184</f>
        <v>0</v>
      </c>
      <c r="E184" s="52">
        <v>0</v>
      </c>
      <c r="F184" s="52">
        <f>'Vagas - Previsão ou RO 1º'!F184+'Vagas - Previsão ou RO 2º'!F184+'Vagas - Previsão ou RO 3º'!F184+'Vagas - Previsão ou RO 4º'!F184</f>
        <v>0</v>
      </c>
      <c r="G184" s="46" t="str">
        <f t="shared" si="22"/>
        <v/>
      </c>
    </row>
    <row r="185" spans="2:7" x14ac:dyDescent="0.25">
      <c r="B185" s="30" t="s">
        <v>87</v>
      </c>
      <c r="C185" s="39" t="s">
        <v>255</v>
      </c>
      <c r="D185" s="108">
        <f>'Vagas - Previsão ou RO 1º'!D185+'Vagas - Previsão ou RO 2º'!D185+'Vagas - Previsão ou RO 3º'!D185+'Vagas - Previsão ou RO 4º'!D185</f>
        <v>0</v>
      </c>
      <c r="E185" s="52">
        <v>0</v>
      </c>
      <c r="F185" s="52">
        <f>'Vagas - Previsão ou RO 1º'!F185+'Vagas - Previsão ou RO 2º'!F185+'Vagas - Previsão ou RO 3º'!F185+'Vagas - Previsão ou RO 4º'!F185</f>
        <v>0</v>
      </c>
      <c r="G185" s="46" t="str">
        <f t="shared" si="22"/>
        <v/>
      </c>
    </row>
    <row r="186" spans="2:7" x14ac:dyDescent="0.25">
      <c r="B186" s="30" t="s">
        <v>261</v>
      </c>
      <c r="C186" s="39" t="s">
        <v>256</v>
      </c>
      <c r="D186" s="108">
        <f>'Vagas - Previsão ou RO 1º'!D186+'Vagas - Previsão ou RO 2º'!D186+'Vagas - Previsão ou RO 3º'!D186+'Vagas - Previsão ou RO 4º'!D186</f>
        <v>0</v>
      </c>
      <c r="E186" s="52">
        <v>0</v>
      </c>
      <c r="F186" s="52">
        <f>'Vagas - Previsão ou RO 1º'!F186+'Vagas - Previsão ou RO 2º'!F186+'Vagas - Previsão ou RO 3º'!F186+'Vagas - Previsão ou RO 4º'!F186</f>
        <v>0</v>
      </c>
      <c r="G186" s="46" t="str">
        <f t="shared" si="22"/>
        <v/>
      </c>
    </row>
    <row r="187" spans="2:7" x14ac:dyDescent="0.25">
      <c r="B187" s="30" t="s">
        <v>262</v>
      </c>
      <c r="C187" s="40" t="s">
        <v>257</v>
      </c>
      <c r="D187" s="48">
        <f>'Vagas - Previsão ou RO 1º'!D187+'Vagas - Previsão ou RO 2º'!D187+'Vagas - Previsão ou RO 3º'!D187+'Vagas - Previsão ou RO 4º'!D187</f>
        <v>1218</v>
      </c>
      <c r="E187" s="52">
        <v>0</v>
      </c>
      <c r="F187" s="52">
        <f>'Vagas - Previsão ou RO 1º'!F187+'Vagas - Previsão ou RO 2º'!F187+'Vagas - Previsão ou RO 3º'!F187+'Vagas - Previsão ou RO 4º'!F187</f>
        <v>0</v>
      </c>
      <c r="G187" s="46">
        <f t="shared" si="22"/>
        <v>0</v>
      </c>
    </row>
    <row r="188" spans="2:7" x14ac:dyDescent="0.25">
      <c r="B188" s="30" t="s">
        <v>263</v>
      </c>
      <c r="C188" s="40" t="s">
        <v>258</v>
      </c>
      <c r="D188" s="108">
        <f>'Vagas - Previsão ou RO 1º'!D188+'Vagas - Previsão ou RO 2º'!D188+'Vagas - Previsão ou RO 3º'!D188+'Vagas - Previsão ou RO 4º'!D188</f>
        <v>1916</v>
      </c>
      <c r="E188" s="52">
        <v>0</v>
      </c>
      <c r="F188" s="52">
        <f>'Vagas - Previsão ou RO 1º'!F188+'Vagas - Previsão ou RO 2º'!F188+'Vagas - Previsão ou RO 3º'!F188+'Vagas - Previsão ou RO 4º'!F188</f>
        <v>0</v>
      </c>
      <c r="G188" s="46">
        <f t="shared" si="22"/>
        <v>0</v>
      </c>
    </row>
    <row r="189" spans="2:7" x14ac:dyDescent="0.25">
      <c r="B189" s="30" t="s">
        <v>264</v>
      </c>
      <c r="C189" s="40" t="s">
        <v>259</v>
      </c>
      <c r="D189" s="108">
        <f>'Vagas - Previsão ou RO 1º'!D189+'Vagas - Previsão ou RO 2º'!D189+'Vagas - Previsão ou RO 3º'!D189+'Vagas - Previsão ou RO 4º'!D189</f>
        <v>35279</v>
      </c>
      <c r="E189" s="52">
        <v>0</v>
      </c>
      <c r="F189" s="52">
        <f>'Vagas - Previsão ou RO 1º'!F189+'Vagas - Previsão ou RO 2º'!F189+'Vagas - Previsão ou RO 3º'!F189+'Vagas - Previsão ou RO 4º'!F189</f>
        <v>0</v>
      </c>
      <c r="G189" s="46">
        <f t="shared" si="22"/>
        <v>0</v>
      </c>
    </row>
    <row r="190" spans="2:7" ht="15.75" thickBot="1" x14ac:dyDescent="0.3">
      <c r="B190" s="18"/>
      <c r="C190" s="8" t="s">
        <v>30</v>
      </c>
      <c r="D190" s="210">
        <f>'Vagas - Previsão ou RO 1º'!D190+'Vagas - Previsão ou RO 2º'!D190+'Vagas - Previsão ou RO 3º'!D190+'Vagas - Previsão ou RO 4º'!D190</f>
        <v>38413</v>
      </c>
      <c r="E190" s="208">
        <f>E175+E183</f>
        <v>0</v>
      </c>
      <c r="F190" s="208">
        <f>'Vagas - Previsão ou RO 1º'!F190+'Vagas - Previsão ou RO 2º'!F190+'Vagas - Previsão ou RO 3º'!F190+'Vagas - Previsão ou RO 4º'!F190</f>
        <v>0</v>
      </c>
      <c r="G190" s="211">
        <f t="shared" si="22"/>
        <v>0</v>
      </c>
    </row>
    <row r="191" spans="2:7" ht="15.75" thickBot="1" x14ac:dyDescent="0.3"/>
    <row r="192" spans="2:7" ht="15.75" thickBot="1" x14ac:dyDescent="0.3">
      <c r="C192" s="21" t="s">
        <v>72</v>
      </c>
      <c r="D192" s="178">
        <f>IFERROR(SUM(D68+D82+D147+D173+D190),"")</f>
        <v>418187</v>
      </c>
      <c r="E192" s="178">
        <f>IFERROR(SUM(E68+E82+E147+E173+E190),"")</f>
        <v>0</v>
      </c>
      <c r="F192" s="178">
        <f>IFERROR(SUM(F68+F82+F147+F173+F190),"")</f>
        <v>1068</v>
      </c>
      <c r="G192" s="202">
        <f>IFERROR(F192/D192,"")</f>
        <v>2.5538813975565953E-3</v>
      </c>
    </row>
    <row r="193" spans="1:1" x14ac:dyDescent="0.25">
      <c r="A193" s="22" t="s">
        <v>114</v>
      </c>
    </row>
  </sheetData>
  <mergeCells count="5">
    <mergeCell ref="B1:G1"/>
    <mergeCell ref="B4:B5"/>
    <mergeCell ref="C4:C5"/>
    <mergeCell ref="B3:G3"/>
    <mergeCell ref="D2:E2"/>
  </mergeCells>
  <conditionalFormatting sqref="D7 D84:D86 D149:D152 D9:D16 D22 D27:D29 D155:D159 D161:D166">
    <cfRule type="cellIs" dxfId="9" priority="5" operator="equal">
      <formula>0</formula>
    </cfRule>
  </conditionalFormatting>
  <conditionalFormatting sqref="D70 D72 D75:D78 D80">
    <cfRule type="cellIs" dxfId="8" priority="4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 tint="0.34998626667073579"/>
  </sheetPr>
  <dimension ref="A1:N192"/>
  <sheetViews>
    <sheetView showGridLines="0" workbookViewId="0">
      <pane ySplit="4" topLeftCell="A5" activePane="bottomLeft" state="frozen"/>
      <selection activeCell="A172" sqref="A147:XFD172"/>
      <selection pane="bottomLeft" activeCell="A172" sqref="A147:XFD172"/>
    </sheetView>
  </sheetViews>
  <sheetFormatPr defaultRowHeight="15" x14ac:dyDescent="0.25"/>
  <cols>
    <col min="1" max="1" width="3.5703125" customWidth="1"/>
    <col min="2" max="2" width="11.7109375" customWidth="1"/>
    <col min="3" max="3" width="42.7109375" customWidth="1"/>
    <col min="4" max="4" width="9" bestFit="1" customWidth="1"/>
    <col min="5" max="5" width="10.28515625" bestFit="1" customWidth="1"/>
    <col min="6" max="6" width="10.85546875" customWidth="1"/>
    <col min="7" max="7" width="9" bestFit="1" customWidth="1"/>
    <col min="8" max="9" width="10.28515625" bestFit="1" customWidth="1"/>
    <col min="10" max="10" width="9" bestFit="1" customWidth="1"/>
    <col min="11" max="12" width="10.28515625" bestFit="1" customWidth="1"/>
    <col min="13" max="13" width="9.140625" customWidth="1"/>
    <col min="14" max="14" width="11.28515625" customWidth="1"/>
  </cols>
  <sheetData>
    <row r="1" spans="2:14" ht="56.45" customHeight="1" thickBot="1" x14ac:dyDescent="0.3">
      <c r="B1" s="218" t="s">
        <v>115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20"/>
    </row>
    <row r="2" spans="2:14" ht="25.9" customHeight="1" thickBot="1" x14ac:dyDescent="0.3">
      <c r="B2" s="24" t="s">
        <v>274</v>
      </c>
      <c r="C2" s="25"/>
      <c r="D2" s="224" t="s">
        <v>276</v>
      </c>
      <c r="E2" s="224"/>
      <c r="F2" s="224"/>
      <c r="G2" s="224"/>
      <c r="H2" s="224"/>
      <c r="I2" s="224"/>
      <c r="J2" s="25"/>
      <c r="K2" s="25"/>
      <c r="L2" s="25"/>
      <c r="M2" s="25"/>
      <c r="N2" s="26" t="s">
        <v>281</v>
      </c>
    </row>
    <row r="3" spans="2:14" ht="30.95" customHeight="1" thickBot="1" x14ac:dyDescent="0.3">
      <c r="B3" s="221" t="s">
        <v>74</v>
      </c>
      <c r="C3" s="221" t="s">
        <v>73</v>
      </c>
      <c r="D3" s="226" t="s">
        <v>117</v>
      </c>
      <c r="E3" s="227"/>
      <c r="F3" s="228"/>
      <c r="G3" s="226" t="s">
        <v>119</v>
      </c>
      <c r="H3" s="227"/>
      <c r="I3" s="228"/>
      <c r="J3" s="226" t="s">
        <v>120</v>
      </c>
      <c r="K3" s="227"/>
      <c r="L3" s="228"/>
      <c r="M3" s="226" t="s">
        <v>118</v>
      </c>
      <c r="N3" s="228"/>
    </row>
    <row r="4" spans="2:14" ht="30.75" thickBot="1" x14ac:dyDescent="0.3">
      <c r="B4" s="222"/>
      <c r="C4" s="222"/>
      <c r="D4" s="19" t="s">
        <v>0</v>
      </c>
      <c r="E4" s="19" t="s">
        <v>1</v>
      </c>
      <c r="F4" s="19" t="s">
        <v>29</v>
      </c>
      <c r="G4" s="19" t="s">
        <v>0</v>
      </c>
      <c r="H4" s="19" t="s">
        <v>1</v>
      </c>
      <c r="I4" s="19" t="s">
        <v>29</v>
      </c>
      <c r="J4" s="19" t="s">
        <v>0</v>
      </c>
      <c r="K4" s="19" t="s">
        <v>1</v>
      </c>
      <c r="L4" s="19" t="s">
        <v>29</v>
      </c>
      <c r="M4" s="19" t="s">
        <v>0</v>
      </c>
      <c r="N4" s="20" t="s">
        <v>1</v>
      </c>
    </row>
    <row r="5" spans="2:14" x14ac:dyDescent="0.25">
      <c r="B5" s="2">
        <v>1</v>
      </c>
      <c r="C5" s="7" t="s">
        <v>2</v>
      </c>
      <c r="D5" s="13"/>
      <c r="E5" s="14"/>
      <c r="F5" s="15"/>
      <c r="G5" s="13"/>
      <c r="H5" s="14"/>
      <c r="I5" s="15"/>
      <c r="J5" s="13"/>
      <c r="K5" s="14"/>
      <c r="L5" s="15"/>
      <c r="M5" s="15"/>
      <c r="N5" s="15"/>
    </row>
    <row r="6" spans="2:14" x14ac:dyDescent="0.25">
      <c r="B6" s="42" t="s">
        <v>3</v>
      </c>
      <c r="C6" s="97" t="s">
        <v>4</v>
      </c>
      <c r="D6" s="99">
        <f>D7+D8</f>
        <v>0</v>
      </c>
      <c r="E6" s="121">
        <f>E7+E8</f>
        <v>3</v>
      </c>
      <c r="F6" s="122" t="str">
        <f>IFERROR(E6/D6,"")</f>
        <v/>
      </c>
      <c r="G6" s="123">
        <f>G7+G8</f>
        <v>0</v>
      </c>
      <c r="H6" s="124">
        <f>H7+H8</f>
        <v>0</v>
      </c>
      <c r="I6" s="122" t="str">
        <f>IFERROR(H6/G6,"")</f>
        <v/>
      </c>
      <c r="J6" s="123">
        <f>J7+J8</f>
        <v>0</v>
      </c>
      <c r="K6" s="124">
        <f>K7+K8</f>
        <v>0</v>
      </c>
      <c r="L6" s="122" t="str">
        <f>IFERROR(K6/J6,"")</f>
        <v/>
      </c>
      <c r="M6" s="125" t="str">
        <f t="shared" ref="M6:N25" si="0">IFERROR(J6/D6,"")</f>
        <v/>
      </c>
      <c r="N6" s="125">
        <f t="shared" si="0"/>
        <v>0</v>
      </c>
    </row>
    <row r="7" spans="2:14" x14ac:dyDescent="0.25">
      <c r="B7" s="30" t="s">
        <v>105</v>
      </c>
      <c r="C7" s="31" t="s">
        <v>107</v>
      </c>
      <c r="D7" s="48">
        <v>0</v>
      </c>
      <c r="E7" s="61">
        <v>0</v>
      </c>
      <c r="F7" s="62" t="str">
        <f t="shared" ref="F7:F67" si="1">IFERROR(E7/D7,"")</f>
        <v/>
      </c>
      <c r="G7" s="63">
        <v>0</v>
      </c>
      <c r="H7" s="64">
        <v>0</v>
      </c>
      <c r="I7" s="62" t="str">
        <f t="shared" ref="I7:I67" si="2">IFERROR(H7/G7,"")</f>
        <v/>
      </c>
      <c r="J7" s="63">
        <v>0</v>
      </c>
      <c r="K7" s="64">
        <v>0</v>
      </c>
      <c r="L7" s="62" t="str">
        <f t="shared" ref="L7:L67" si="3">IFERROR(K7/J7,"")</f>
        <v/>
      </c>
      <c r="M7" s="60" t="str">
        <f t="shared" si="0"/>
        <v/>
      </c>
      <c r="N7" s="60" t="str">
        <f t="shared" si="0"/>
        <v/>
      </c>
    </row>
    <row r="8" spans="2:14" x14ac:dyDescent="0.25">
      <c r="B8" s="30" t="s">
        <v>106</v>
      </c>
      <c r="C8" s="31" t="s">
        <v>108</v>
      </c>
      <c r="D8" s="48">
        <v>0</v>
      </c>
      <c r="E8" s="61">
        <v>3</v>
      </c>
      <c r="F8" s="62" t="str">
        <f t="shared" si="1"/>
        <v/>
      </c>
      <c r="G8" s="63">
        <v>0</v>
      </c>
      <c r="H8" s="64">
        <v>0</v>
      </c>
      <c r="I8" s="62" t="str">
        <f t="shared" si="2"/>
        <v/>
      </c>
      <c r="J8" s="63">
        <v>0</v>
      </c>
      <c r="K8" s="64">
        <v>0</v>
      </c>
      <c r="L8" s="62" t="str">
        <f t="shared" si="3"/>
        <v/>
      </c>
      <c r="M8" s="60" t="str">
        <f t="shared" si="0"/>
        <v/>
      </c>
      <c r="N8" s="60">
        <f t="shared" si="0"/>
        <v>0</v>
      </c>
    </row>
    <row r="9" spans="2:14" x14ac:dyDescent="0.25">
      <c r="B9" s="42" t="s">
        <v>7</v>
      </c>
      <c r="C9" s="97" t="s">
        <v>5</v>
      </c>
      <c r="D9" s="99">
        <f>D10+D11+D12</f>
        <v>0</v>
      </c>
      <c r="E9" s="121">
        <f>E10+E11+E12</f>
        <v>0</v>
      </c>
      <c r="F9" s="122" t="str">
        <f t="shared" si="1"/>
        <v/>
      </c>
      <c r="G9" s="123">
        <f>G10+G11+G12</f>
        <v>0</v>
      </c>
      <c r="H9" s="124">
        <f>H10+H11+H12</f>
        <v>0</v>
      </c>
      <c r="I9" s="122" t="str">
        <f t="shared" si="2"/>
        <v/>
      </c>
      <c r="J9" s="123">
        <f>J10+J11+J12</f>
        <v>0</v>
      </c>
      <c r="K9" s="124">
        <f>K10+K11+K12</f>
        <v>0</v>
      </c>
      <c r="L9" s="122" t="str">
        <f t="shared" si="3"/>
        <v/>
      </c>
      <c r="M9" s="125" t="str">
        <f t="shared" si="0"/>
        <v/>
      </c>
      <c r="N9" s="125" t="str">
        <f t="shared" si="0"/>
        <v/>
      </c>
    </row>
    <row r="10" spans="2:14" x14ac:dyDescent="0.25">
      <c r="B10" s="30" t="s">
        <v>109</v>
      </c>
      <c r="C10" s="32" t="s">
        <v>121</v>
      </c>
      <c r="D10" s="48">
        <v>0</v>
      </c>
      <c r="E10" s="61">
        <v>0</v>
      </c>
      <c r="F10" s="62" t="str">
        <f t="shared" si="1"/>
        <v/>
      </c>
      <c r="G10" s="63">
        <v>0</v>
      </c>
      <c r="H10" s="64">
        <v>0</v>
      </c>
      <c r="I10" s="62" t="str">
        <f t="shared" si="2"/>
        <v/>
      </c>
      <c r="J10" s="63">
        <v>0</v>
      </c>
      <c r="K10" s="64">
        <v>0</v>
      </c>
      <c r="L10" s="62" t="str">
        <f t="shared" si="3"/>
        <v/>
      </c>
      <c r="M10" s="60" t="str">
        <f t="shared" si="0"/>
        <v/>
      </c>
      <c r="N10" s="60" t="str">
        <f t="shared" si="0"/>
        <v/>
      </c>
    </row>
    <row r="11" spans="2:14" x14ac:dyDescent="0.25">
      <c r="B11" s="30" t="s">
        <v>124</v>
      </c>
      <c r="C11" s="32" t="s">
        <v>122</v>
      </c>
      <c r="D11" s="48">
        <v>0</v>
      </c>
      <c r="E11" s="61">
        <v>0</v>
      </c>
      <c r="F11" s="62" t="str">
        <f t="shared" si="1"/>
        <v/>
      </c>
      <c r="G11" s="63">
        <v>0</v>
      </c>
      <c r="H11" s="64">
        <v>0</v>
      </c>
      <c r="I11" s="62" t="str">
        <f t="shared" si="2"/>
        <v/>
      </c>
      <c r="J11" s="63">
        <v>0</v>
      </c>
      <c r="K11" s="64">
        <v>0</v>
      </c>
      <c r="L11" s="62" t="str">
        <f>IFERROR(K11/J11,"")</f>
        <v/>
      </c>
      <c r="M11" s="60" t="str">
        <f t="shared" si="0"/>
        <v/>
      </c>
      <c r="N11" s="60" t="str">
        <f t="shared" si="0"/>
        <v/>
      </c>
    </row>
    <row r="12" spans="2:14" x14ac:dyDescent="0.25">
      <c r="B12" s="30" t="s">
        <v>123</v>
      </c>
      <c r="C12" s="32" t="s">
        <v>125</v>
      </c>
      <c r="D12" s="48">
        <v>0</v>
      </c>
      <c r="E12" s="61">
        <v>0</v>
      </c>
      <c r="F12" s="62" t="str">
        <f t="shared" si="1"/>
        <v/>
      </c>
      <c r="G12" s="63">
        <v>0</v>
      </c>
      <c r="H12" s="64">
        <v>0</v>
      </c>
      <c r="I12" s="62" t="str">
        <f t="shared" si="2"/>
        <v/>
      </c>
      <c r="J12" s="63">
        <v>0</v>
      </c>
      <c r="K12" s="64">
        <v>0</v>
      </c>
      <c r="L12" s="62" t="str">
        <f t="shared" si="3"/>
        <v/>
      </c>
      <c r="M12" s="60" t="str">
        <f t="shared" si="0"/>
        <v/>
      </c>
      <c r="N12" s="60" t="str">
        <f t="shared" si="0"/>
        <v/>
      </c>
    </row>
    <row r="13" spans="2:14" x14ac:dyDescent="0.25">
      <c r="B13" s="42" t="s">
        <v>8</v>
      </c>
      <c r="C13" s="101" t="s">
        <v>6</v>
      </c>
      <c r="D13" s="99">
        <f>D14+D15</f>
        <v>0</v>
      </c>
      <c r="E13" s="121">
        <f>E14+E15</f>
        <v>0</v>
      </c>
      <c r="F13" s="122" t="str">
        <f t="shared" si="1"/>
        <v/>
      </c>
      <c r="G13" s="123">
        <f>G14+G15</f>
        <v>0</v>
      </c>
      <c r="H13" s="124">
        <f>H14+H15</f>
        <v>0</v>
      </c>
      <c r="I13" s="122" t="str">
        <f t="shared" si="2"/>
        <v/>
      </c>
      <c r="J13" s="123">
        <f>J14+J15</f>
        <v>0</v>
      </c>
      <c r="K13" s="124">
        <f>K14+K15</f>
        <v>0</v>
      </c>
      <c r="L13" s="122" t="str">
        <f t="shared" si="3"/>
        <v/>
      </c>
      <c r="M13" s="126" t="str">
        <f t="shared" si="0"/>
        <v/>
      </c>
      <c r="N13" s="126" t="str">
        <f t="shared" si="0"/>
        <v/>
      </c>
    </row>
    <row r="14" spans="2:14" x14ac:dyDescent="0.25">
      <c r="B14" s="30" t="s">
        <v>110</v>
      </c>
      <c r="C14" s="31" t="s">
        <v>111</v>
      </c>
      <c r="D14" s="48">
        <v>0</v>
      </c>
      <c r="E14" s="61">
        <v>0</v>
      </c>
      <c r="F14" s="62" t="str">
        <f t="shared" si="1"/>
        <v/>
      </c>
      <c r="G14" s="63">
        <v>0</v>
      </c>
      <c r="H14" s="64">
        <v>0</v>
      </c>
      <c r="I14" s="62" t="str">
        <f t="shared" si="2"/>
        <v/>
      </c>
      <c r="J14" s="63">
        <v>0</v>
      </c>
      <c r="K14" s="64">
        <v>0</v>
      </c>
      <c r="L14" s="62" t="str">
        <f t="shared" si="3"/>
        <v/>
      </c>
      <c r="M14" s="60" t="str">
        <f t="shared" si="0"/>
        <v/>
      </c>
      <c r="N14" s="60" t="str">
        <f t="shared" si="0"/>
        <v/>
      </c>
    </row>
    <row r="15" spans="2:14" x14ac:dyDescent="0.25">
      <c r="B15" s="30" t="s">
        <v>126</v>
      </c>
      <c r="C15" s="32" t="s">
        <v>125</v>
      </c>
      <c r="D15" s="48">
        <v>0</v>
      </c>
      <c r="E15" s="61">
        <v>0</v>
      </c>
      <c r="F15" s="62" t="str">
        <f t="shared" si="1"/>
        <v/>
      </c>
      <c r="G15" s="63">
        <v>0</v>
      </c>
      <c r="H15" s="64">
        <v>0</v>
      </c>
      <c r="I15" s="62" t="str">
        <f t="shared" si="2"/>
        <v/>
      </c>
      <c r="J15" s="63">
        <v>0</v>
      </c>
      <c r="K15" s="64">
        <v>0</v>
      </c>
      <c r="L15" s="62" t="str">
        <f t="shared" si="3"/>
        <v/>
      </c>
      <c r="M15" s="60" t="str">
        <f t="shared" si="0"/>
        <v/>
      </c>
      <c r="N15" s="60" t="str">
        <f t="shared" si="0"/>
        <v/>
      </c>
    </row>
    <row r="16" spans="2:14" x14ac:dyDescent="0.25">
      <c r="B16" s="42" t="s">
        <v>9</v>
      </c>
      <c r="C16" s="97" t="s">
        <v>10</v>
      </c>
      <c r="D16" s="99">
        <f>D17+D18+D19+D20</f>
        <v>0</v>
      </c>
      <c r="E16" s="121">
        <f>E17+E18+E19+E20</f>
        <v>0</v>
      </c>
      <c r="F16" s="122" t="str">
        <f t="shared" si="1"/>
        <v/>
      </c>
      <c r="G16" s="123">
        <f t="shared" ref="G16:H16" si="4">G17+G18+G19+G20</f>
        <v>0</v>
      </c>
      <c r="H16" s="124">
        <f t="shared" si="4"/>
        <v>0</v>
      </c>
      <c r="I16" s="122" t="str">
        <f t="shared" si="2"/>
        <v/>
      </c>
      <c r="J16" s="123">
        <f t="shared" ref="J16:K16" si="5">J17+J18+J19+J20</f>
        <v>0</v>
      </c>
      <c r="K16" s="124">
        <f t="shared" si="5"/>
        <v>0</v>
      </c>
      <c r="L16" s="127" t="str">
        <f t="shared" si="3"/>
        <v/>
      </c>
      <c r="M16" s="125" t="str">
        <f t="shared" si="0"/>
        <v/>
      </c>
      <c r="N16" s="125" t="str">
        <f t="shared" si="0"/>
        <v/>
      </c>
    </row>
    <row r="17" spans="2:14" x14ac:dyDescent="0.25">
      <c r="B17" s="30" t="s">
        <v>112</v>
      </c>
      <c r="C17" s="34" t="s">
        <v>113</v>
      </c>
      <c r="D17" s="48">
        <v>0</v>
      </c>
      <c r="E17" s="61">
        <v>0</v>
      </c>
      <c r="F17" s="62" t="str">
        <f t="shared" si="1"/>
        <v/>
      </c>
      <c r="G17" s="63">
        <v>0</v>
      </c>
      <c r="H17" s="64">
        <v>0</v>
      </c>
      <c r="I17" s="62" t="str">
        <f t="shared" si="2"/>
        <v/>
      </c>
      <c r="J17" s="63">
        <v>0</v>
      </c>
      <c r="K17" s="64">
        <v>0</v>
      </c>
      <c r="L17" s="62" t="str">
        <f t="shared" si="3"/>
        <v/>
      </c>
      <c r="M17" s="60" t="str">
        <f t="shared" si="0"/>
        <v/>
      </c>
      <c r="N17" s="60" t="str">
        <f t="shared" si="0"/>
        <v/>
      </c>
    </row>
    <row r="18" spans="2:14" x14ac:dyDescent="0.25">
      <c r="B18" s="30" t="s">
        <v>127</v>
      </c>
      <c r="C18" s="34" t="s">
        <v>132</v>
      </c>
      <c r="D18" s="48">
        <v>0</v>
      </c>
      <c r="E18" s="61">
        <v>0</v>
      </c>
      <c r="F18" s="62" t="str">
        <f t="shared" si="1"/>
        <v/>
      </c>
      <c r="G18" s="63">
        <v>0</v>
      </c>
      <c r="H18" s="64">
        <v>0</v>
      </c>
      <c r="I18" s="62" t="str">
        <f t="shared" si="2"/>
        <v/>
      </c>
      <c r="J18" s="63">
        <v>0</v>
      </c>
      <c r="K18" s="64">
        <v>0</v>
      </c>
      <c r="L18" s="62" t="str">
        <f t="shared" si="3"/>
        <v/>
      </c>
      <c r="M18" s="60" t="str">
        <f t="shared" si="0"/>
        <v/>
      </c>
      <c r="N18" s="60" t="str">
        <f t="shared" si="0"/>
        <v/>
      </c>
    </row>
    <row r="19" spans="2:14" x14ac:dyDescent="0.25">
      <c r="B19" s="30" t="s">
        <v>128</v>
      </c>
      <c r="C19" s="34" t="s">
        <v>131</v>
      </c>
      <c r="D19" s="48">
        <v>0</v>
      </c>
      <c r="E19" s="61">
        <v>0</v>
      </c>
      <c r="F19" s="62" t="str">
        <f t="shared" si="1"/>
        <v/>
      </c>
      <c r="G19" s="63">
        <v>0</v>
      </c>
      <c r="H19" s="64">
        <v>0</v>
      </c>
      <c r="I19" s="62" t="str">
        <f t="shared" si="2"/>
        <v/>
      </c>
      <c r="J19" s="63">
        <v>0</v>
      </c>
      <c r="K19" s="64">
        <v>0</v>
      </c>
      <c r="L19" s="62" t="str">
        <f t="shared" si="3"/>
        <v/>
      </c>
      <c r="M19" s="60" t="str">
        <f t="shared" si="0"/>
        <v/>
      </c>
      <c r="N19" s="60" t="str">
        <f t="shared" si="0"/>
        <v/>
      </c>
    </row>
    <row r="20" spans="2:14" x14ac:dyDescent="0.25">
      <c r="B20" s="30" t="s">
        <v>129</v>
      </c>
      <c r="C20" s="34" t="s">
        <v>130</v>
      </c>
      <c r="D20" s="48">
        <v>0</v>
      </c>
      <c r="E20" s="61">
        <v>0</v>
      </c>
      <c r="F20" s="62" t="str">
        <f t="shared" si="1"/>
        <v/>
      </c>
      <c r="G20" s="63">
        <v>0</v>
      </c>
      <c r="H20" s="64">
        <v>0</v>
      </c>
      <c r="I20" s="62" t="str">
        <f t="shared" si="2"/>
        <v/>
      </c>
      <c r="J20" s="63">
        <v>0</v>
      </c>
      <c r="K20" s="64">
        <v>0</v>
      </c>
      <c r="L20" s="62" t="str">
        <f t="shared" si="3"/>
        <v/>
      </c>
      <c r="M20" s="60" t="str">
        <f t="shared" si="0"/>
        <v/>
      </c>
      <c r="N20" s="60" t="str">
        <f t="shared" si="0"/>
        <v/>
      </c>
    </row>
    <row r="21" spans="2:14" x14ac:dyDescent="0.25">
      <c r="B21" s="42" t="s">
        <v>11</v>
      </c>
      <c r="C21" s="97" t="s">
        <v>14</v>
      </c>
      <c r="D21" s="99">
        <f>D22+D26+D30</f>
        <v>49</v>
      </c>
      <c r="E21" s="121">
        <f>E22+E26+E30</f>
        <v>2</v>
      </c>
      <c r="F21" s="122">
        <f t="shared" si="1"/>
        <v>4.0816326530612242E-2</v>
      </c>
      <c r="G21" s="123">
        <f>G22+G26+G30</f>
        <v>0</v>
      </c>
      <c r="H21" s="124">
        <f>H22+H26+H30</f>
        <v>0</v>
      </c>
      <c r="I21" s="122" t="str">
        <f t="shared" si="2"/>
        <v/>
      </c>
      <c r="J21" s="123">
        <f>J22+J26+J30</f>
        <v>0</v>
      </c>
      <c r="K21" s="124">
        <f>K22+K26+K30</f>
        <v>0</v>
      </c>
      <c r="L21" s="127" t="str">
        <f t="shared" si="3"/>
        <v/>
      </c>
      <c r="M21" s="125">
        <f t="shared" si="0"/>
        <v>0</v>
      </c>
      <c r="N21" s="125">
        <f t="shared" si="0"/>
        <v>0</v>
      </c>
    </row>
    <row r="22" spans="2:14" x14ac:dyDescent="0.25">
      <c r="B22" s="43" t="s">
        <v>12</v>
      </c>
      <c r="C22" s="103" t="s">
        <v>15</v>
      </c>
      <c r="D22" s="91">
        <f>D23+D24+D25</f>
        <v>0</v>
      </c>
      <c r="E22" s="113">
        <f>E23+E24+E25</f>
        <v>0</v>
      </c>
      <c r="F22" s="114" t="str">
        <f t="shared" si="1"/>
        <v/>
      </c>
      <c r="G22" s="135">
        <f>G23+G24+G25</f>
        <v>0</v>
      </c>
      <c r="H22" s="136">
        <f>H23+H24+H25</f>
        <v>0</v>
      </c>
      <c r="I22" s="114" t="str">
        <f t="shared" si="2"/>
        <v/>
      </c>
      <c r="J22" s="135">
        <f>J23+J24+J25</f>
        <v>0</v>
      </c>
      <c r="K22" s="136">
        <f>K23+K24+K25</f>
        <v>0</v>
      </c>
      <c r="L22" s="137" t="str">
        <f t="shared" si="3"/>
        <v/>
      </c>
      <c r="M22" s="115" t="str">
        <f t="shared" si="0"/>
        <v/>
      </c>
      <c r="N22" s="115" t="str">
        <f t="shared" si="0"/>
        <v/>
      </c>
    </row>
    <row r="23" spans="2:14" x14ac:dyDescent="0.25">
      <c r="B23" s="30" t="s">
        <v>64</v>
      </c>
      <c r="C23" s="35" t="s">
        <v>65</v>
      </c>
      <c r="D23" s="48">
        <v>0</v>
      </c>
      <c r="E23" s="61">
        <v>0</v>
      </c>
      <c r="F23" s="62" t="str">
        <f t="shared" si="1"/>
        <v/>
      </c>
      <c r="G23" s="63">
        <v>0</v>
      </c>
      <c r="H23" s="64">
        <v>0</v>
      </c>
      <c r="I23" s="62" t="str">
        <f t="shared" si="2"/>
        <v/>
      </c>
      <c r="J23" s="63">
        <v>0</v>
      </c>
      <c r="K23" s="64">
        <v>0</v>
      </c>
      <c r="L23" s="62" t="str">
        <f t="shared" si="3"/>
        <v/>
      </c>
      <c r="M23" s="60" t="str">
        <f t="shared" si="0"/>
        <v/>
      </c>
      <c r="N23" s="60" t="str">
        <f t="shared" si="0"/>
        <v/>
      </c>
    </row>
    <row r="24" spans="2:14" x14ac:dyDescent="0.25">
      <c r="B24" s="30" t="s">
        <v>135</v>
      </c>
      <c r="C24" s="35" t="s">
        <v>133</v>
      </c>
      <c r="D24" s="48">
        <v>0</v>
      </c>
      <c r="E24" s="61">
        <v>0</v>
      </c>
      <c r="F24" s="62" t="str">
        <f t="shared" si="1"/>
        <v/>
      </c>
      <c r="G24" s="63">
        <v>0</v>
      </c>
      <c r="H24" s="64">
        <v>0</v>
      </c>
      <c r="I24" s="62" t="str">
        <f t="shared" si="2"/>
        <v/>
      </c>
      <c r="J24" s="63">
        <v>0</v>
      </c>
      <c r="K24" s="64">
        <v>0</v>
      </c>
      <c r="L24" s="62" t="str">
        <f t="shared" si="3"/>
        <v/>
      </c>
      <c r="M24" s="60" t="str">
        <f t="shared" si="0"/>
        <v/>
      </c>
      <c r="N24" s="60" t="str">
        <f t="shared" si="0"/>
        <v/>
      </c>
    </row>
    <row r="25" spans="2:14" x14ac:dyDescent="0.25">
      <c r="B25" s="30" t="s">
        <v>136</v>
      </c>
      <c r="C25" s="35" t="s">
        <v>134</v>
      </c>
      <c r="D25" s="48">
        <v>0</v>
      </c>
      <c r="E25" s="61">
        <v>0</v>
      </c>
      <c r="F25" s="62" t="str">
        <f t="shared" si="1"/>
        <v/>
      </c>
      <c r="G25" s="63">
        <v>0</v>
      </c>
      <c r="H25" s="64">
        <v>0</v>
      </c>
      <c r="I25" s="62" t="str">
        <f t="shared" si="2"/>
        <v/>
      </c>
      <c r="J25" s="63">
        <v>0</v>
      </c>
      <c r="K25" s="64">
        <v>0</v>
      </c>
      <c r="L25" s="62" t="str">
        <f t="shared" si="3"/>
        <v/>
      </c>
      <c r="M25" s="60" t="str">
        <f t="shared" si="0"/>
        <v/>
      </c>
      <c r="N25" s="60" t="str">
        <f t="shared" si="0"/>
        <v/>
      </c>
    </row>
    <row r="26" spans="2:14" x14ac:dyDescent="0.25">
      <c r="B26" s="43" t="s">
        <v>13</v>
      </c>
      <c r="C26" s="103" t="s">
        <v>16</v>
      </c>
      <c r="D26" s="138">
        <f>D27+D28+D29</f>
        <v>49</v>
      </c>
      <c r="E26" s="113">
        <f>E27+E28+E29</f>
        <v>2</v>
      </c>
      <c r="F26" s="137">
        <f t="shared" si="1"/>
        <v>4.0816326530612242E-2</v>
      </c>
      <c r="G26" s="135">
        <f t="shared" ref="G26:H26" si="6">G27+G28+G29</f>
        <v>0</v>
      </c>
      <c r="H26" s="136">
        <f t="shared" si="6"/>
        <v>0</v>
      </c>
      <c r="I26" s="137" t="str">
        <f t="shared" si="2"/>
        <v/>
      </c>
      <c r="J26" s="135">
        <f t="shared" ref="J26:K26" si="7">J27+J28+J29</f>
        <v>0</v>
      </c>
      <c r="K26" s="136">
        <f t="shared" si="7"/>
        <v>0</v>
      </c>
      <c r="L26" s="137" t="str">
        <f t="shared" si="3"/>
        <v/>
      </c>
      <c r="M26" s="115">
        <f t="shared" ref="M26:N41" si="8">IFERROR(J26/D26,"")</f>
        <v>0</v>
      </c>
      <c r="N26" s="115">
        <f t="shared" si="8"/>
        <v>0</v>
      </c>
    </row>
    <row r="27" spans="2:14" x14ac:dyDescent="0.25">
      <c r="B27" s="30" t="s">
        <v>67</v>
      </c>
      <c r="C27" s="130" t="s">
        <v>65</v>
      </c>
      <c r="D27" s="108">
        <v>0</v>
      </c>
      <c r="E27" s="131">
        <v>2</v>
      </c>
      <c r="F27" s="132" t="str">
        <f t="shared" si="1"/>
        <v/>
      </c>
      <c r="G27" s="133">
        <v>0</v>
      </c>
      <c r="H27" s="134">
        <v>0</v>
      </c>
      <c r="I27" s="132" t="str">
        <f t="shared" si="2"/>
        <v/>
      </c>
      <c r="J27" s="133">
        <v>0</v>
      </c>
      <c r="K27" s="134">
        <v>0</v>
      </c>
      <c r="L27" s="132" t="str">
        <f t="shared" si="3"/>
        <v/>
      </c>
      <c r="M27" s="129" t="str">
        <f t="shared" si="8"/>
        <v/>
      </c>
      <c r="N27" s="129">
        <f t="shared" si="8"/>
        <v>0</v>
      </c>
    </row>
    <row r="28" spans="2:14" x14ac:dyDescent="0.25">
      <c r="B28" s="30" t="s">
        <v>137</v>
      </c>
      <c r="C28" s="130" t="s">
        <v>133</v>
      </c>
      <c r="D28" s="108">
        <v>49</v>
      </c>
      <c r="E28" s="131">
        <v>0</v>
      </c>
      <c r="F28" s="132">
        <f t="shared" si="1"/>
        <v>0</v>
      </c>
      <c r="G28" s="133">
        <v>0</v>
      </c>
      <c r="H28" s="134">
        <v>0</v>
      </c>
      <c r="I28" s="132" t="str">
        <f t="shared" si="2"/>
        <v/>
      </c>
      <c r="J28" s="133">
        <v>0</v>
      </c>
      <c r="K28" s="134">
        <v>0</v>
      </c>
      <c r="L28" s="132" t="str">
        <f t="shared" si="3"/>
        <v/>
      </c>
      <c r="M28" s="129">
        <f t="shared" si="8"/>
        <v>0</v>
      </c>
      <c r="N28" s="129" t="str">
        <f t="shared" si="8"/>
        <v/>
      </c>
    </row>
    <row r="29" spans="2:14" x14ac:dyDescent="0.25">
      <c r="B29" s="30" t="s">
        <v>138</v>
      </c>
      <c r="C29" s="36" t="s">
        <v>134</v>
      </c>
      <c r="D29" s="48">
        <v>0</v>
      </c>
      <c r="E29" s="61">
        <v>0</v>
      </c>
      <c r="F29" s="62" t="str">
        <f t="shared" si="1"/>
        <v/>
      </c>
      <c r="G29" s="63">
        <v>0</v>
      </c>
      <c r="H29" s="64">
        <v>0</v>
      </c>
      <c r="I29" s="62" t="str">
        <f t="shared" si="2"/>
        <v/>
      </c>
      <c r="J29" s="63">
        <v>0</v>
      </c>
      <c r="K29" s="64">
        <v>0</v>
      </c>
      <c r="L29" s="62" t="str">
        <f t="shared" si="3"/>
        <v/>
      </c>
      <c r="M29" s="60" t="str">
        <f t="shared" si="8"/>
        <v/>
      </c>
      <c r="N29" s="60" t="str">
        <f t="shared" si="8"/>
        <v/>
      </c>
    </row>
    <row r="30" spans="2:14" x14ac:dyDescent="0.25">
      <c r="B30" s="43" t="s">
        <v>18</v>
      </c>
      <c r="C30" s="103" t="s">
        <v>17</v>
      </c>
      <c r="D30" s="91">
        <f>D31+D32+D33+D34+D35</f>
        <v>0</v>
      </c>
      <c r="E30" s="113">
        <f>E31+E32+E33+E34+E35</f>
        <v>0</v>
      </c>
      <c r="F30" s="114" t="str">
        <f t="shared" si="1"/>
        <v/>
      </c>
      <c r="G30" s="135">
        <f>G31+G32+G33+G34+G35</f>
        <v>0</v>
      </c>
      <c r="H30" s="136">
        <f>H31+H32+H33+H34+H35</f>
        <v>0</v>
      </c>
      <c r="I30" s="114" t="str">
        <f t="shared" si="2"/>
        <v/>
      </c>
      <c r="J30" s="135">
        <f>J31+J32+J33+J34+J35</f>
        <v>0</v>
      </c>
      <c r="K30" s="136">
        <f>K31+K32+K33+K34+K35</f>
        <v>0</v>
      </c>
      <c r="L30" s="114" t="str">
        <f t="shared" si="3"/>
        <v/>
      </c>
      <c r="M30" s="115" t="str">
        <f t="shared" si="8"/>
        <v/>
      </c>
      <c r="N30" s="115" t="str">
        <f t="shared" si="8"/>
        <v/>
      </c>
    </row>
    <row r="31" spans="2:14" x14ac:dyDescent="0.25">
      <c r="B31" s="30" t="s">
        <v>139</v>
      </c>
      <c r="C31" s="35" t="s">
        <v>143</v>
      </c>
      <c r="D31" s="48">
        <v>0</v>
      </c>
      <c r="E31" s="61">
        <v>0</v>
      </c>
      <c r="F31" s="65" t="str">
        <f t="shared" si="1"/>
        <v/>
      </c>
      <c r="G31" s="63">
        <v>0</v>
      </c>
      <c r="H31" s="64">
        <v>0</v>
      </c>
      <c r="I31" s="65" t="str">
        <f t="shared" si="2"/>
        <v/>
      </c>
      <c r="J31" s="63">
        <v>0</v>
      </c>
      <c r="K31" s="64">
        <v>0</v>
      </c>
      <c r="L31" s="65" t="str">
        <f t="shared" si="3"/>
        <v/>
      </c>
      <c r="M31" s="60" t="str">
        <f t="shared" si="8"/>
        <v/>
      </c>
      <c r="N31" s="60" t="str">
        <f t="shared" si="8"/>
        <v/>
      </c>
    </row>
    <row r="32" spans="2:14" x14ac:dyDescent="0.25">
      <c r="B32" s="30" t="s">
        <v>66</v>
      </c>
      <c r="C32" s="35" t="s">
        <v>65</v>
      </c>
      <c r="D32" s="48">
        <v>0</v>
      </c>
      <c r="E32" s="61">
        <v>0</v>
      </c>
      <c r="F32" s="65" t="str">
        <f t="shared" si="1"/>
        <v/>
      </c>
      <c r="G32" s="63">
        <v>0</v>
      </c>
      <c r="H32" s="64">
        <v>0</v>
      </c>
      <c r="I32" s="65" t="str">
        <f t="shared" si="2"/>
        <v/>
      </c>
      <c r="J32" s="63">
        <v>0</v>
      </c>
      <c r="K32" s="64">
        <v>0</v>
      </c>
      <c r="L32" s="65" t="str">
        <f t="shared" si="3"/>
        <v/>
      </c>
      <c r="M32" s="60" t="str">
        <f t="shared" si="8"/>
        <v/>
      </c>
      <c r="N32" s="60" t="str">
        <f t="shared" si="8"/>
        <v/>
      </c>
    </row>
    <row r="33" spans="2:14" x14ac:dyDescent="0.25">
      <c r="B33" s="30" t="s">
        <v>140</v>
      </c>
      <c r="C33" s="35" t="s">
        <v>133</v>
      </c>
      <c r="D33" s="48">
        <v>0</v>
      </c>
      <c r="E33" s="61">
        <v>0</v>
      </c>
      <c r="F33" s="65" t="str">
        <f t="shared" si="1"/>
        <v/>
      </c>
      <c r="G33" s="63">
        <v>0</v>
      </c>
      <c r="H33" s="64">
        <v>0</v>
      </c>
      <c r="I33" s="65" t="str">
        <f t="shared" si="2"/>
        <v/>
      </c>
      <c r="J33" s="63">
        <v>0</v>
      </c>
      <c r="K33" s="64">
        <v>0</v>
      </c>
      <c r="L33" s="65" t="str">
        <f t="shared" si="3"/>
        <v/>
      </c>
      <c r="M33" s="60" t="str">
        <f t="shared" si="8"/>
        <v/>
      </c>
      <c r="N33" s="60" t="str">
        <f t="shared" si="8"/>
        <v/>
      </c>
    </row>
    <row r="34" spans="2:14" x14ac:dyDescent="0.25">
      <c r="B34" s="30" t="s">
        <v>141</v>
      </c>
      <c r="C34" s="35" t="s">
        <v>134</v>
      </c>
      <c r="D34" s="48">
        <v>0</v>
      </c>
      <c r="E34" s="61">
        <v>0</v>
      </c>
      <c r="F34" s="65" t="str">
        <f t="shared" si="1"/>
        <v/>
      </c>
      <c r="G34" s="63">
        <v>0</v>
      </c>
      <c r="H34" s="64">
        <v>0</v>
      </c>
      <c r="I34" s="65" t="str">
        <f t="shared" si="2"/>
        <v/>
      </c>
      <c r="J34" s="63">
        <v>0</v>
      </c>
      <c r="K34" s="64">
        <v>0</v>
      </c>
      <c r="L34" s="65" t="str">
        <f t="shared" si="3"/>
        <v/>
      </c>
      <c r="M34" s="60" t="str">
        <f t="shared" si="8"/>
        <v/>
      </c>
      <c r="N34" s="60" t="str">
        <f t="shared" si="8"/>
        <v/>
      </c>
    </row>
    <row r="35" spans="2:14" x14ac:dyDescent="0.25">
      <c r="B35" s="30" t="s">
        <v>142</v>
      </c>
      <c r="C35" s="35" t="s">
        <v>144</v>
      </c>
      <c r="D35" s="48">
        <v>0</v>
      </c>
      <c r="E35" s="61">
        <v>0</v>
      </c>
      <c r="F35" s="65" t="str">
        <f t="shared" si="1"/>
        <v/>
      </c>
      <c r="G35" s="63">
        <v>0</v>
      </c>
      <c r="H35" s="64">
        <v>0</v>
      </c>
      <c r="I35" s="65" t="str">
        <f t="shared" si="2"/>
        <v/>
      </c>
      <c r="J35" s="63">
        <v>0</v>
      </c>
      <c r="K35" s="64">
        <v>0</v>
      </c>
      <c r="L35" s="65" t="str">
        <f t="shared" si="3"/>
        <v/>
      </c>
      <c r="M35" s="60" t="str">
        <f t="shared" si="8"/>
        <v/>
      </c>
      <c r="N35" s="60" t="str">
        <f t="shared" si="8"/>
        <v/>
      </c>
    </row>
    <row r="36" spans="2:14" x14ac:dyDescent="0.25">
      <c r="B36" s="42" t="s">
        <v>19</v>
      </c>
      <c r="C36" s="97" t="s">
        <v>20</v>
      </c>
      <c r="D36" s="99">
        <f>D37+D38+D39</f>
        <v>0</v>
      </c>
      <c r="E36" s="121">
        <f>E37+E38+E39</f>
        <v>0</v>
      </c>
      <c r="F36" s="122" t="str">
        <f t="shared" si="1"/>
        <v/>
      </c>
      <c r="G36" s="123">
        <f>G37+G38+G39</f>
        <v>0</v>
      </c>
      <c r="H36" s="124">
        <f>H37+H38+H39</f>
        <v>0</v>
      </c>
      <c r="I36" s="122" t="str">
        <f t="shared" si="2"/>
        <v/>
      </c>
      <c r="J36" s="123">
        <f>J37+J38+J39</f>
        <v>0</v>
      </c>
      <c r="K36" s="124">
        <f>K37+K38+K39</f>
        <v>0</v>
      </c>
      <c r="L36" s="122" t="str">
        <f t="shared" si="3"/>
        <v/>
      </c>
      <c r="M36" s="125" t="str">
        <f t="shared" si="8"/>
        <v/>
      </c>
      <c r="N36" s="125" t="str">
        <f t="shared" si="8"/>
        <v/>
      </c>
    </row>
    <row r="37" spans="2:14" x14ac:dyDescent="0.25">
      <c r="B37" s="30" t="s">
        <v>68</v>
      </c>
      <c r="C37" s="35" t="s">
        <v>65</v>
      </c>
      <c r="D37" s="48">
        <v>0</v>
      </c>
      <c r="E37" s="61">
        <v>0</v>
      </c>
      <c r="F37" s="65" t="str">
        <f t="shared" si="1"/>
        <v/>
      </c>
      <c r="G37" s="63">
        <v>0</v>
      </c>
      <c r="H37" s="64">
        <v>0</v>
      </c>
      <c r="I37" s="65" t="str">
        <f t="shared" si="2"/>
        <v/>
      </c>
      <c r="J37" s="63">
        <v>0</v>
      </c>
      <c r="K37" s="64">
        <v>0</v>
      </c>
      <c r="L37" s="65" t="str">
        <f t="shared" si="3"/>
        <v/>
      </c>
      <c r="M37" s="60" t="str">
        <f t="shared" si="8"/>
        <v/>
      </c>
      <c r="N37" s="60" t="str">
        <f t="shared" si="8"/>
        <v/>
      </c>
    </row>
    <row r="38" spans="2:14" x14ac:dyDescent="0.25">
      <c r="B38" s="30" t="s">
        <v>145</v>
      </c>
      <c r="C38" s="35" t="s">
        <v>133</v>
      </c>
      <c r="D38" s="48">
        <v>0</v>
      </c>
      <c r="E38" s="61">
        <v>0</v>
      </c>
      <c r="F38" s="65" t="str">
        <f t="shared" si="1"/>
        <v/>
      </c>
      <c r="G38" s="63">
        <v>0</v>
      </c>
      <c r="H38" s="64">
        <v>0</v>
      </c>
      <c r="I38" s="65" t="str">
        <f t="shared" si="2"/>
        <v/>
      </c>
      <c r="J38" s="63">
        <v>0</v>
      </c>
      <c r="K38" s="64">
        <v>0</v>
      </c>
      <c r="L38" s="65" t="str">
        <f t="shared" si="3"/>
        <v/>
      </c>
      <c r="M38" s="60" t="str">
        <f t="shared" si="8"/>
        <v/>
      </c>
      <c r="N38" s="60" t="str">
        <f t="shared" si="8"/>
        <v/>
      </c>
    </row>
    <row r="39" spans="2:14" x14ac:dyDescent="0.25">
      <c r="B39" s="30" t="s">
        <v>146</v>
      </c>
      <c r="C39" s="35" t="s">
        <v>134</v>
      </c>
      <c r="D39" s="48">
        <v>0</v>
      </c>
      <c r="E39" s="61">
        <v>0</v>
      </c>
      <c r="F39" s="65" t="str">
        <f t="shared" si="1"/>
        <v/>
      </c>
      <c r="G39" s="63">
        <v>0</v>
      </c>
      <c r="H39" s="64">
        <v>0</v>
      </c>
      <c r="I39" s="65" t="str">
        <f t="shared" si="2"/>
        <v/>
      </c>
      <c r="J39" s="63">
        <v>0</v>
      </c>
      <c r="K39" s="64">
        <v>0</v>
      </c>
      <c r="L39" s="65" t="str">
        <f t="shared" si="3"/>
        <v/>
      </c>
      <c r="M39" s="60" t="str">
        <f t="shared" si="8"/>
        <v/>
      </c>
      <c r="N39" s="60" t="str">
        <f t="shared" si="8"/>
        <v/>
      </c>
    </row>
    <row r="40" spans="2:14" x14ac:dyDescent="0.25">
      <c r="B40" s="42" t="s">
        <v>21</v>
      </c>
      <c r="C40" s="97" t="s">
        <v>22</v>
      </c>
      <c r="D40" s="99">
        <f>D41+D49+D58</f>
        <v>0</v>
      </c>
      <c r="E40" s="121">
        <f>E41+E49+E58</f>
        <v>0</v>
      </c>
      <c r="F40" s="122" t="str">
        <f t="shared" si="1"/>
        <v/>
      </c>
      <c r="G40" s="123">
        <f>G41+G49+G58</f>
        <v>0</v>
      </c>
      <c r="H40" s="124">
        <f>H41+H49+H58</f>
        <v>0</v>
      </c>
      <c r="I40" s="122" t="str">
        <f t="shared" si="2"/>
        <v/>
      </c>
      <c r="J40" s="123">
        <f>J41+J49+J58</f>
        <v>0</v>
      </c>
      <c r="K40" s="124">
        <f>K41+K49+K58</f>
        <v>0</v>
      </c>
      <c r="L40" s="122" t="str">
        <f t="shared" si="3"/>
        <v/>
      </c>
      <c r="M40" s="126" t="str">
        <f t="shared" si="8"/>
        <v/>
      </c>
      <c r="N40" s="126" t="str">
        <f t="shared" si="8"/>
        <v/>
      </c>
    </row>
    <row r="41" spans="2:14" x14ac:dyDescent="0.25">
      <c r="B41" s="43" t="s">
        <v>23</v>
      </c>
      <c r="C41" s="103" t="s">
        <v>25</v>
      </c>
      <c r="D41" s="91">
        <f>D42+D43+D44+D45+D46+D47+D48</f>
        <v>0</v>
      </c>
      <c r="E41" s="113">
        <f>E42+E43+E44+E45+E46+E47+E48</f>
        <v>0</v>
      </c>
      <c r="F41" s="114" t="str">
        <f t="shared" si="1"/>
        <v/>
      </c>
      <c r="G41" s="135">
        <f>G42+G43+G44+G45+G46+G47+G48</f>
        <v>0</v>
      </c>
      <c r="H41" s="136">
        <f>H42+H43+H44+H45+H46+H47+H48</f>
        <v>0</v>
      </c>
      <c r="I41" s="114" t="str">
        <f t="shared" si="2"/>
        <v/>
      </c>
      <c r="J41" s="135">
        <f>J42+J43+J44+J45+J46+J47+J48</f>
        <v>0</v>
      </c>
      <c r="K41" s="136">
        <f>K42+K43+K44+K45+K46+K47+K48</f>
        <v>0</v>
      </c>
      <c r="L41" s="114" t="str">
        <f t="shared" si="3"/>
        <v/>
      </c>
      <c r="M41" s="139" t="str">
        <f t="shared" si="8"/>
        <v/>
      </c>
      <c r="N41" s="139" t="str">
        <f t="shared" si="8"/>
        <v/>
      </c>
    </row>
    <row r="42" spans="2:14" x14ac:dyDescent="0.25">
      <c r="B42" s="30" t="s">
        <v>69</v>
      </c>
      <c r="C42" s="35" t="s">
        <v>65</v>
      </c>
      <c r="D42" s="48">
        <v>0</v>
      </c>
      <c r="E42" s="61">
        <v>0</v>
      </c>
      <c r="F42" s="65" t="str">
        <f t="shared" si="1"/>
        <v/>
      </c>
      <c r="G42" s="63">
        <v>0</v>
      </c>
      <c r="H42" s="64">
        <v>0</v>
      </c>
      <c r="I42" s="65" t="str">
        <f t="shared" si="2"/>
        <v/>
      </c>
      <c r="J42" s="63">
        <v>0</v>
      </c>
      <c r="K42" s="64">
        <v>0</v>
      </c>
      <c r="L42" s="65" t="str">
        <f t="shared" si="3"/>
        <v/>
      </c>
      <c r="M42" s="60" t="str">
        <f t="shared" ref="M42:N67" si="9">IFERROR(J42/D42,"")</f>
        <v/>
      </c>
      <c r="N42" s="60" t="str">
        <f t="shared" si="9"/>
        <v/>
      </c>
    </row>
    <row r="43" spans="2:14" x14ac:dyDescent="0.25">
      <c r="B43" s="30" t="s">
        <v>147</v>
      </c>
      <c r="C43" s="35" t="s">
        <v>156</v>
      </c>
      <c r="D43" s="48">
        <v>0</v>
      </c>
      <c r="E43" s="61">
        <v>0</v>
      </c>
      <c r="F43" s="65" t="str">
        <f t="shared" si="1"/>
        <v/>
      </c>
      <c r="G43" s="63">
        <v>0</v>
      </c>
      <c r="H43" s="64">
        <v>0</v>
      </c>
      <c r="I43" s="65" t="str">
        <f t="shared" si="2"/>
        <v/>
      </c>
      <c r="J43" s="63">
        <v>0</v>
      </c>
      <c r="K43" s="64">
        <v>0</v>
      </c>
      <c r="L43" s="65" t="str">
        <f t="shared" si="3"/>
        <v/>
      </c>
      <c r="M43" s="60" t="str">
        <f t="shared" si="9"/>
        <v/>
      </c>
      <c r="N43" s="60" t="str">
        <f t="shared" si="9"/>
        <v/>
      </c>
    </row>
    <row r="44" spans="2:14" x14ac:dyDescent="0.25">
      <c r="B44" s="30" t="s">
        <v>148</v>
      </c>
      <c r="C44" s="35" t="s">
        <v>155</v>
      </c>
      <c r="D44" s="48">
        <v>0</v>
      </c>
      <c r="E44" s="61">
        <v>0</v>
      </c>
      <c r="F44" s="65" t="str">
        <f t="shared" si="1"/>
        <v/>
      </c>
      <c r="G44" s="63">
        <v>0</v>
      </c>
      <c r="H44" s="64">
        <v>0</v>
      </c>
      <c r="I44" s="65" t="str">
        <f t="shared" si="2"/>
        <v/>
      </c>
      <c r="J44" s="63">
        <v>0</v>
      </c>
      <c r="K44" s="64">
        <v>0</v>
      </c>
      <c r="L44" s="65" t="str">
        <f t="shared" si="3"/>
        <v/>
      </c>
      <c r="M44" s="60" t="str">
        <f t="shared" si="9"/>
        <v/>
      </c>
      <c r="N44" s="60" t="str">
        <f t="shared" si="9"/>
        <v/>
      </c>
    </row>
    <row r="45" spans="2:14" x14ac:dyDescent="0.25">
      <c r="B45" s="30" t="s">
        <v>149</v>
      </c>
      <c r="C45" s="35" t="s">
        <v>133</v>
      </c>
      <c r="D45" s="48">
        <v>0</v>
      </c>
      <c r="E45" s="61">
        <v>0</v>
      </c>
      <c r="F45" s="65" t="str">
        <f t="shared" si="1"/>
        <v/>
      </c>
      <c r="G45" s="63">
        <v>0</v>
      </c>
      <c r="H45" s="64">
        <v>0</v>
      </c>
      <c r="I45" s="65" t="str">
        <f t="shared" si="2"/>
        <v/>
      </c>
      <c r="J45" s="63">
        <v>0</v>
      </c>
      <c r="K45" s="64">
        <v>0</v>
      </c>
      <c r="L45" s="65" t="str">
        <f t="shared" si="3"/>
        <v/>
      </c>
      <c r="M45" s="60" t="str">
        <f t="shared" si="9"/>
        <v/>
      </c>
      <c r="N45" s="60" t="str">
        <f t="shared" si="9"/>
        <v/>
      </c>
    </row>
    <row r="46" spans="2:14" x14ac:dyDescent="0.25">
      <c r="B46" s="30" t="s">
        <v>150</v>
      </c>
      <c r="C46" s="35" t="s">
        <v>134</v>
      </c>
      <c r="D46" s="48">
        <v>0</v>
      </c>
      <c r="E46" s="61">
        <v>0</v>
      </c>
      <c r="F46" s="65" t="str">
        <f t="shared" si="1"/>
        <v/>
      </c>
      <c r="G46" s="63">
        <v>0</v>
      </c>
      <c r="H46" s="64">
        <v>0</v>
      </c>
      <c r="I46" s="65" t="str">
        <f t="shared" si="2"/>
        <v/>
      </c>
      <c r="J46" s="63">
        <v>0</v>
      </c>
      <c r="K46" s="64">
        <v>0</v>
      </c>
      <c r="L46" s="65" t="str">
        <f t="shared" si="3"/>
        <v/>
      </c>
      <c r="M46" s="60" t="str">
        <f t="shared" si="9"/>
        <v/>
      </c>
      <c r="N46" s="60" t="str">
        <f t="shared" si="9"/>
        <v/>
      </c>
    </row>
    <row r="47" spans="2:14" x14ac:dyDescent="0.25">
      <c r="B47" s="30" t="s">
        <v>151</v>
      </c>
      <c r="C47" s="35" t="s">
        <v>154</v>
      </c>
      <c r="D47" s="48">
        <v>0</v>
      </c>
      <c r="E47" s="61">
        <v>0</v>
      </c>
      <c r="F47" s="65" t="str">
        <f t="shared" si="1"/>
        <v/>
      </c>
      <c r="G47" s="63">
        <v>0</v>
      </c>
      <c r="H47" s="64">
        <v>0</v>
      </c>
      <c r="I47" s="65" t="str">
        <f t="shared" si="2"/>
        <v/>
      </c>
      <c r="J47" s="63">
        <v>0</v>
      </c>
      <c r="K47" s="64">
        <v>0</v>
      </c>
      <c r="L47" s="65" t="str">
        <f t="shared" si="3"/>
        <v/>
      </c>
      <c r="M47" s="60" t="str">
        <f t="shared" si="9"/>
        <v/>
      </c>
      <c r="N47" s="60" t="str">
        <f t="shared" si="9"/>
        <v/>
      </c>
    </row>
    <row r="48" spans="2:14" x14ac:dyDescent="0.25">
      <c r="B48" s="30" t="s">
        <v>152</v>
      </c>
      <c r="C48" s="35" t="s">
        <v>153</v>
      </c>
      <c r="D48" s="48">
        <v>0</v>
      </c>
      <c r="E48" s="61">
        <v>0</v>
      </c>
      <c r="F48" s="65" t="str">
        <f t="shared" si="1"/>
        <v/>
      </c>
      <c r="G48" s="63">
        <v>0</v>
      </c>
      <c r="H48" s="64">
        <v>0</v>
      </c>
      <c r="I48" s="65" t="str">
        <f t="shared" si="2"/>
        <v/>
      </c>
      <c r="J48" s="63">
        <v>0</v>
      </c>
      <c r="K48" s="64">
        <v>0</v>
      </c>
      <c r="L48" s="65" t="str">
        <f t="shared" si="3"/>
        <v/>
      </c>
      <c r="M48" s="60" t="str">
        <f t="shared" si="9"/>
        <v/>
      </c>
      <c r="N48" s="60" t="str">
        <f t="shared" si="9"/>
        <v/>
      </c>
    </row>
    <row r="49" spans="2:14" x14ac:dyDescent="0.25">
      <c r="B49" s="43" t="s">
        <v>24</v>
      </c>
      <c r="C49" s="103" t="s">
        <v>26</v>
      </c>
      <c r="D49" s="91">
        <f>D50+D51+D52+D53+D54+D55+D56+D57</f>
        <v>0</v>
      </c>
      <c r="E49" s="113">
        <f>E50+E51+E52+E53+E54+E55+E56+E57</f>
        <v>0</v>
      </c>
      <c r="F49" s="114" t="str">
        <f t="shared" si="1"/>
        <v/>
      </c>
      <c r="G49" s="135">
        <f>G50+G51+G52+G53+G54+G55+G56+G57</f>
        <v>0</v>
      </c>
      <c r="H49" s="136">
        <f>H50+H51+H52+H53+H54+H55+H56+H57</f>
        <v>0</v>
      </c>
      <c r="I49" s="114" t="str">
        <f t="shared" si="2"/>
        <v/>
      </c>
      <c r="J49" s="135">
        <f>J50+J51+J52+J53+J54+J55+J56+J57</f>
        <v>0</v>
      </c>
      <c r="K49" s="136">
        <f>K50+K51+K52+K53+K54+K55+K56+K57</f>
        <v>0</v>
      </c>
      <c r="L49" s="114" t="str">
        <f t="shared" si="3"/>
        <v/>
      </c>
      <c r="M49" s="139" t="str">
        <f t="shared" si="9"/>
        <v/>
      </c>
      <c r="N49" s="139" t="str">
        <f t="shared" si="9"/>
        <v/>
      </c>
    </row>
    <row r="50" spans="2:14" x14ac:dyDescent="0.25">
      <c r="B50" s="30" t="s">
        <v>157</v>
      </c>
      <c r="C50" s="31" t="s">
        <v>158</v>
      </c>
      <c r="D50" s="48">
        <v>0</v>
      </c>
      <c r="E50" s="61">
        <v>0</v>
      </c>
      <c r="F50" s="65" t="str">
        <f t="shared" si="1"/>
        <v/>
      </c>
      <c r="G50" s="63">
        <v>0</v>
      </c>
      <c r="H50" s="64">
        <v>0</v>
      </c>
      <c r="I50" s="65" t="str">
        <f t="shared" si="2"/>
        <v/>
      </c>
      <c r="J50" s="63">
        <v>0</v>
      </c>
      <c r="K50" s="64">
        <v>0</v>
      </c>
      <c r="L50" s="65" t="str">
        <f t="shared" si="3"/>
        <v/>
      </c>
      <c r="M50" s="60" t="str">
        <f t="shared" si="9"/>
        <v/>
      </c>
      <c r="N50" s="60" t="str">
        <f t="shared" si="9"/>
        <v/>
      </c>
    </row>
    <row r="51" spans="2:14" x14ac:dyDescent="0.25">
      <c r="B51" s="30" t="s">
        <v>70</v>
      </c>
      <c r="C51" s="31" t="s">
        <v>65</v>
      </c>
      <c r="D51" s="48">
        <v>0</v>
      </c>
      <c r="E51" s="61">
        <v>0</v>
      </c>
      <c r="F51" s="65" t="str">
        <f t="shared" si="1"/>
        <v/>
      </c>
      <c r="G51" s="63">
        <v>0</v>
      </c>
      <c r="H51" s="64">
        <v>0</v>
      </c>
      <c r="I51" s="65" t="str">
        <f t="shared" si="2"/>
        <v/>
      </c>
      <c r="J51" s="63">
        <v>0</v>
      </c>
      <c r="K51" s="64">
        <v>0</v>
      </c>
      <c r="L51" s="65" t="str">
        <f t="shared" si="3"/>
        <v/>
      </c>
      <c r="M51" s="60" t="str">
        <f t="shared" si="9"/>
        <v/>
      </c>
      <c r="N51" s="60" t="str">
        <f t="shared" si="9"/>
        <v/>
      </c>
    </row>
    <row r="52" spans="2:14" x14ac:dyDescent="0.25">
      <c r="B52" s="30" t="s">
        <v>159</v>
      </c>
      <c r="C52" s="35" t="s">
        <v>156</v>
      </c>
      <c r="D52" s="48">
        <v>0</v>
      </c>
      <c r="E52" s="61">
        <v>0</v>
      </c>
      <c r="F52" s="65" t="str">
        <f t="shared" si="1"/>
        <v/>
      </c>
      <c r="G52" s="63">
        <v>0</v>
      </c>
      <c r="H52" s="64">
        <v>0</v>
      </c>
      <c r="I52" s="65" t="str">
        <f t="shared" si="2"/>
        <v/>
      </c>
      <c r="J52" s="63">
        <v>0</v>
      </c>
      <c r="K52" s="64">
        <v>0</v>
      </c>
      <c r="L52" s="65" t="str">
        <f t="shared" si="3"/>
        <v/>
      </c>
      <c r="M52" s="60" t="str">
        <f t="shared" si="9"/>
        <v/>
      </c>
      <c r="N52" s="60" t="str">
        <f t="shared" si="9"/>
        <v/>
      </c>
    </row>
    <row r="53" spans="2:14" x14ac:dyDescent="0.25">
      <c r="B53" s="30" t="s">
        <v>160</v>
      </c>
      <c r="C53" s="35" t="s">
        <v>155</v>
      </c>
      <c r="D53" s="48">
        <v>0</v>
      </c>
      <c r="E53" s="61">
        <v>0</v>
      </c>
      <c r="F53" s="65" t="str">
        <f t="shared" si="1"/>
        <v/>
      </c>
      <c r="G53" s="63">
        <v>0</v>
      </c>
      <c r="H53" s="64">
        <v>0</v>
      </c>
      <c r="I53" s="65" t="str">
        <f t="shared" si="2"/>
        <v/>
      </c>
      <c r="J53" s="63">
        <v>0</v>
      </c>
      <c r="K53" s="64">
        <v>0</v>
      </c>
      <c r="L53" s="65" t="str">
        <f t="shared" si="3"/>
        <v/>
      </c>
      <c r="M53" s="60" t="str">
        <f t="shared" si="9"/>
        <v/>
      </c>
      <c r="N53" s="60" t="str">
        <f t="shared" si="9"/>
        <v/>
      </c>
    </row>
    <row r="54" spans="2:14" x14ac:dyDescent="0.25">
      <c r="B54" s="30" t="s">
        <v>161</v>
      </c>
      <c r="C54" s="35" t="s">
        <v>133</v>
      </c>
      <c r="D54" s="48">
        <v>0</v>
      </c>
      <c r="E54" s="61">
        <v>0</v>
      </c>
      <c r="F54" s="65" t="str">
        <f t="shared" si="1"/>
        <v/>
      </c>
      <c r="G54" s="63">
        <v>0</v>
      </c>
      <c r="H54" s="64">
        <v>0</v>
      </c>
      <c r="I54" s="65" t="str">
        <f t="shared" si="2"/>
        <v/>
      </c>
      <c r="J54" s="63">
        <v>0</v>
      </c>
      <c r="K54" s="64">
        <v>0</v>
      </c>
      <c r="L54" s="65" t="str">
        <f t="shared" si="3"/>
        <v/>
      </c>
      <c r="M54" s="60" t="str">
        <f t="shared" si="9"/>
        <v/>
      </c>
      <c r="N54" s="60" t="str">
        <f t="shared" si="9"/>
        <v/>
      </c>
    </row>
    <row r="55" spans="2:14" x14ac:dyDescent="0.25">
      <c r="B55" s="30" t="s">
        <v>162</v>
      </c>
      <c r="C55" s="35" t="s">
        <v>134</v>
      </c>
      <c r="D55" s="48">
        <v>0</v>
      </c>
      <c r="E55" s="61">
        <v>0</v>
      </c>
      <c r="F55" s="65" t="str">
        <f t="shared" si="1"/>
        <v/>
      </c>
      <c r="G55" s="63">
        <v>0</v>
      </c>
      <c r="H55" s="64">
        <v>0</v>
      </c>
      <c r="I55" s="65" t="str">
        <f t="shared" si="2"/>
        <v/>
      </c>
      <c r="J55" s="63">
        <v>0</v>
      </c>
      <c r="K55" s="64">
        <v>0</v>
      </c>
      <c r="L55" s="65" t="str">
        <f t="shared" si="3"/>
        <v/>
      </c>
      <c r="M55" s="60" t="str">
        <f t="shared" si="9"/>
        <v/>
      </c>
      <c r="N55" s="60" t="str">
        <f t="shared" si="9"/>
        <v/>
      </c>
    </row>
    <row r="56" spans="2:14" x14ac:dyDescent="0.25">
      <c r="B56" s="31" t="s">
        <v>163</v>
      </c>
      <c r="C56" s="35" t="s">
        <v>154</v>
      </c>
      <c r="D56" s="48">
        <v>0</v>
      </c>
      <c r="E56" s="61">
        <v>0</v>
      </c>
      <c r="F56" s="65" t="str">
        <f t="shared" si="1"/>
        <v/>
      </c>
      <c r="G56" s="63">
        <v>0</v>
      </c>
      <c r="H56" s="64">
        <v>0</v>
      </c>
      <c r="I56" s="65" t="str">
        <f t="shared" si="2"/>
        <v/>
      </c>
      <c r="J56" s="63">
        <v>0</v>
      </c>
      <c r="K56" s="64">
        <v>0</v>
      </c>
      <c r="L56" s="65" t="str">
        <f t="shared" si="3"/>
        <v/>
      </c>
      <c r="M56" s="60" t="str">
        <f t="shared" si="9"/>
        <v/>
      </c>
      <c r="N56" s="60" t="str">
        <f t="shared" si="9"/>
        <v/>
      </c>
    </row>
    <row r="57" spans="2:14" x14ac:dyDescent="0.25">
      <c r="B57" s="31" t="s">
        <v>164</v>
      </c>
      <c r="C57" s="35" t="s">
        <v>153</v>
      </c>
      <c r="D57" s="48">
        <v>0</v>
      </c>
      <c r="E57" s="61">
        <v>0</v>
      </c>
      <c r="F57" s="65" t="str">
        <f t="shared" si="1"/>
        <v/>
      </c>
      <c r="G57" s="63">
        <v>0</v>
      </c>
      <c r="H57" s="64">
        <v>0</v>
      </c>
      <c r="I57" s="65" t="str">
        <f t="shared" si="2"/>
        <v/>
      </c>
      <c r="J57" s="63">
        <v>0</v>
      </c>
      <c r="K57" s="64">
        <v>0</v>
      </c>
      <c r="L57" s="65" t="str">
        <f t="shared" si="3"/>
        <v/>
      </c>
      <c r="M57" s="60" t="str">
        <f t="shared" si="9"/>
        <v/>
      </c>
      <c r="N57" s="60" t="str">
        <f t="shared" si="9"/>
        <v/>
      </c>
    </row>
    <row r="58" spans="2:14" x14ac:dyDescent="0.25">
      <c r="B58" s="43" t="s">
        <v>27</v>
      </c>
      <c r="C58" s="103" t="s">
        <v>28</v>
      </c>
      <c r="D58" s="91">
        <f>D59+D60+D61+D62+D63+D64+D65+D66</f>
        <v>0</v>
      </c>
      <c r="E58" s="113">
        <f>E59+E60+E61+E62+E63+E64+E65+E66</f>
        <v>0</v>
      </c>
      <c r="F58" s="137" t="str">
        <f t="shared" si="1"/>
        <v/>
      </c>
      <c r="G58" s="135">
        <f>G59+G60+G61+G62+G63+G64+G65+G66</f>
        <v>0</v>
      </c>
      <c r="H58" s="136">
        <f>H59+H60+H61+H62+H63+H64+H65+H66</f>
        <v>0</v>
      </c>
      <c r="I58" s="137" t="str">
        <f t="shared" si="2"/>
        <v/>
      </c>
      <c r="J58" s="135">
        <f>J59+J60+J61+J62+J63+J64+J65+J66</f>
        <v>0</v>
      </c>
      <c r="K58" s="136">
        <f>K59+K60+K61+K62+K63+K64+K65+K66</f>
        <v>0</v>
      </c>
      <c r="L58" s="137" t="str">
        <f t="shared" si="3"/>
        <v/>
      </c>
      <c r="M58" s="115" t="str">
        <f t="shared" si="9"/>
        <v/>
      </c>
      <c r="N58" s="115" t="str">
        <f t="shared" si="9"/>
        <v/>
      </c>
    </row>
    <row r="59" spans="2:14" x14ac:dyDescent="0.25">
      <c r="B59" s="30" t="s">
        <v>71</v>
      </c>
      <c r="C59" s="35" t="s">
        <v>65</v>
      </c>
      <c r="D59" s="48">
        <v>0</v>
      </c>
      <c r="E59" s="61">
        <v>0</v>
      </c>
      <c r="F59" s="65" t="str">
        <f t="shared" si="1"/>
        <v/>
      </c>
      <c r="G59" s="63">
        <v>0</v>
      </c>
      <c r="H59" s="64">
        <v>0</v>
      </c>
      <c r="I59" s="65" t="str">
        <f t="shared" si="2"/>
        <v/>
      </c>
      <c r="J59" s="63">
        <v>0</v>
      </c>
      <c r="K59" s="64">
        <v>0</v>
      </c>
      <c r="L59" s="65" t="str">
        <f t="shared" si="3"/>
        <v/>
      </c>
      <c r="M59" s="60" t="str">
        <f t="shared" si="9"/>
        <v/>
      </c>
      <c r="N59" s="60" t="str">
        <f t="shared" si="9"/>
        <v/>
      </c>
    </row>
    <row r="60" spans="2:14" x14ac:dyDescent="0.25">
      <c r="B60" s="30" t="s">
        <v>165</v>
      </c>
      <c r="C60" s="35" t="s">
        <v>156</v>
      </c>
      <c r="D60" s="48">
        <v>0</v>
      </c>
      <c r="E60" s="61">
        <v>0</v>
      </c>
      <c r="F60" s="65" t="str">
        <f t="shared" si="1"/>
        <v/>
      </c>
      <c r="G60" s="63">
        <v>0</v>
      </c>
      <c r="H60" s="64">
        <v>0</v>
      </c>
      <c r="I60" s="65" t="str">
        <f t="shared" si="2"/>
        <v/>
      </c>
      <c r="J60" s="63">
        <v>0</v>
      </c>
      <c r="K60" s="64">
        <v>0</v>
      </c>
      <c r="L60" s="65" t="str">
        <f t="shared" si="3"/>
        <v/>
      </c>
      <c r="M60" s="60" t="str">
        <f t="shared" si="9"/>
        <v/>
      </c>
      <c r="N60" s="60" t="str">
        <f t="shared" si="9"/>
        <v/>
      </c>
    </row>
    <row r="61" spans="2:14" x14ac:dyDescent="0.25">
      <c r="B61" s="30" t="s">
        <v>166</v>
      </c>
      <c r="C61" s="35" t="s">
        <v>155</v>
      </c>
      <c r="D61" s="48">
        <v>0</v>
      </c>
      <c r="E61" s="61">
        <v>0</v>
      </c>
      <c r="F61" s="65" t="str">
        <f t="shared" si="1"/>
        <v/>
      </c>
      <c r="G61" s="63">
        <v>0</v>
      </c>
      <c r="H61" s="64">
        <v>0</v>
      </c>
      <c r="I61" s="65" t="str">
        <f t="shared" si="2"/>
        <v/>
      </c>
      <c r="J61" s="63">
        <v>0</v>
      </c>
      <c r="K61" s="64">
        <v>0</v>
      </c>
      <c r="L61" s="65" t="str">
        <f t="shared" si="3"/>
        <v/>
      </c>
      <c r="M61" s="60" t="str">
        <f t="shared" si="9"/>
        <v/>
      </c>
      <c r="N61" s="60" t="str">
        <f t="shared" si="9"/>
        <v/>
      </c>
    </row>
    <row r="62" spans="2:14" x14ac:dyDescent="0.25">
      <c r="B62" s="30" t="s">
        <v>167</v>
      </c>
      <c r="C62" s="35" t="s">
        <v>133</v>
      </c>
      <c r="D62" s="48">
        <v>0</v>
      </c>
      <c r="E62" s="61">
        <v>0</v>
      </c>
      <c r="F62" s="65" t="str">
        <f t="shared" si="1"/>
        <v/>
      </c>
      <c r="G62" s="63">
        <v>0</v>
      </c>
      <c r="H62" s="64">
        <v>0</v>
      </c>
      <c r="I62" s="65" t="str">
        <f t="shared" si="2"/>
        <v/>
      </c>
      <c r="J62" s="63">
        <v>0</v>
      </c>
      <c r="K62" s="64">
        <v>0</v>
      </c>
      <c r="L62" s="65" t="str">
        <f t="shared" si="3"/>
        <v/>
      </c>
      <c r="M62" s="60" t="str">
        <f t="shared" si="9"/>
        <v/>
      </c>
      <c r="N62" s="60" t="str">
        <f t="shared" si="9"/>
        <v/>
      </c>
    </row>
    <row r="63" spans="2:14" x14ac:dyDescent="0.25">
      <c r="B63" s="30" t="s">
        <v>168</v>
      </c>
      <c r="C63" s="35" t="s">
        <v>134</v>
      </c>
      <c r="D63" s="48">
        <v>0</v>
      </c>
      <c r="E63" s="61">
        <v>0</v>
      </c>
      <c r="F63" s="65" t="str">
        <f t="shared" si="1"/>
        <v/>
      </c>
      <c r="G63" s="63">
        <v>0</v>
      </c>
      <c r="H63" s="64">
        <v>0</v>
      </c>
      <c r="I63" s="65" t="str">
        <f t="shared" si="2"/>
        <v/>
      </c>
      <c r="J63" s="63">
        <v>0</v>
      </c>
      <c r="K63" s="64">
        <v>0</v>
      </c>
      <c r="L63" s="65" t="str">
        <f t="shared" si="3"/>
        <v/>
      </c>
      <c r="M63" s="60" t="str">
        <f t="shared" si="9"/>
        <v/>
      </c>
      <c r="N63" s="60" t="str">
        <f t="shared" si="9"/>
        <v/>
      </c>
    </row>
    <row r="64" spans="2:14" x14ac:dyDescent="0.25">
      <c r="B64" s="30" t="s">
        <v>169</v>
      </c>
      <c r="C64" s="35" t="s">
        <v>154</v>
      </c>
      <c r="D64" s="48">
        <v>0</v>
      </c>
      <c r="E64" s="61">
        <v>0</v>
      </c>
      <c r="F64" s="65" t="str">
        <f t="shared" si="1"/>
        <v/>
      </c>
      <c r="G64" s="63">
        <v>0</v>
      </c>
      <c r="H64" s="64">
        <v>0</v>
      </c>
      <c r="I64" s="65" t="str">
        <f t="shared" si="2"/>
        <v/>
      </c>
      <c r="J64" s="63">
        <v>0</v>
      </c>
      <c r="K64" s="64">
        <v>0</v>
      </c>
      <c r="L64" s="65" t="str">
        <f t="shared" si="3"/>
        <v/>
      </c>
      <c r="M64" s="60" t="str">
        <f t="shared" si="9"/>
        <v/>
      </c>
      <c r="N64" s="60" t="str">
        <f t="shared" si="9"/>
        <v/>
      </c>
    </row>
    <row r="65" spans="2:14" x14ac:dyDescent="0.25">
      <c r="B65" s="30" t="s">
        <v>170</v>
      </c>
      <c r="C65" s="35" t="s">
        <v>153</v>
      </c>
      <c r="D65" s="48">
        <v>0</v>
      </c>
      <c r="E65" s="61">
        <v>0</v>
      </c>
      <c r="F65" s="65" t="str">
        <f t="shared" si="1"/>
        <v/>
      </c>
      <c r="G65" s="63">
        <v>0</v>
      </c>
      <c r="H65" s="64">
        <v>0</v>
      </c>
      <c r="I65" s="65" t="str">
        <f t="shared" si="2"/>
        <v/>
      </c>
      <c r="J65" s="63">
        <v>0</v>
      </c>
      <c r="K65" s="64">
        <v>0</v>
      </c>
      <c r="L65" s="65" t="str">
        <f t="shared" si="3"/>
        <v/>
      </c>
      <c r="M65" s="60" t="str">
        <f t="shared" si="9"/>
        <v/>
      </c>
      <c r="N65" s="60" t="str">
        <f t="shared" si="9"/>
        <v/>
      </c>
    </row>
    <row r="66" spans="2:14" x14ac:dyDescent="0.25">
      <c r="B66" s="30" t="s">
        <v>171</v>
      </c>
      <c r="C66" s="35" t="s">
        <v>172</v>
      </c>
      <c r="D66" s="48">
        <v>0</v>
      </c>
      <c r="E66" s="61">
        <v>0</v>
      </c>
      <c r="F66" s="65" t="str">
        <f t="shared" si="1"/>
        <v/>
      </c>
      <c r="G66" s="63">
        <v>0</v>
      </c>
      <c r="H66" s="64">
        <v>0</v>
      </c>
      <c r="I66" s="65" t="str">
        <f t="shared" si="2"/>
        <v/>
      </c>
      <c r="J66" s="63">
        <v>0</v>
      </c>
      <c r="K66" s="64">
        <v>0</v>
      </c>
      <c r="L66" s="65" t="str">
        <f t="shared" si="3"/>
        <v/>
      </c>
      <c r="M66" s="60" t="str">
        <f t="shared" si="9"/>
        <v/>
      </c>
      <c r="N66" s="60" t="str">
        <f t="shared" si="9"/>
        <v/>
      </c>
    </row>
    <row r="67" spans="2:14" ht="15.75" thickBot="1" x14ac:dyDescent="0.3">
      <c r="B67" s="18"/>
      <c r="C67" s="8" t="s">
        <v>30</v>
      </c>
      <c r="D67" s="54">
        <f>D6+D9+D13+D16+D21+D36+D40</f>
        <v>49</v>
      </c>
      <c r="E67" s="66">
        <f>E6+E9+E13+E16+E21+E36+E40</f>
        <v>5</v>
      </c>
      <c r="F67" s="67">
        <f t="shared" si="1"/>
        <v>0.10204081632653061</v>
      </c>
      <c r="G67" s="68">
        <f>G6+G9+G13+G16+G21+G36+G40</f>
        <v>0</v>
      </c>
      <c r="H67" s="69">
        <f>H6+H9+H13+H16+H21+H36+H40</f>
        <v>0</v>
      </c>
      <c r="I67" s="67" t="str">
        <f t="shared" si="2"/>
        <v/>
      </c>
      <c r="J67" s="68">
        <f>J6+J9+J13+J16+J21+J36+J40</f>
        <v>0</v>
      </c>
      <c r="K67" s="69">
        <f>K6+K9+K13+K16+K21+K36+K40</f>
        <v>0</v>
      </c>
      <c r="L67" s="67" t="str">
        <f t="shared" si="3"/>
        <v/>
      </c>
      <c r="M67" s="70">
        <f t="shared" si="9"/>
        <v>0</v>
      </c>
      <c r="N67" s="71">
        <f t="shared" si="9"/>
        <v>0</v>
      </c>
    </row>
    <row r="68" spans="2:14" x14ac:dyDescent="0.25">
      <c r="B68" s="2">
        <v>2</v>
      </c>
      <c r="C68" s="6" t="s">
        <v>31</v>
      </c>
      <c r="D68" s="72"/>
      <c r="E68" s="73"/>
      <c r="F68" s="74"/>
      <c r="G68" s="56"/>
      <c r="H68" s="75"/>
      <c r="I68" s="74"/>
      <c r="J68" s="56"/>
      <c r="K68" s="75"/>
      <c r="L68" s="74"/>
      <c r="M68" s="76"/>
      <c r="N68" s="77"/>
    </row>
    <row r="69" spans="2:14" x14ac:dyDescent="0.25">
      <c r="B69" s="42" t="s">
        <v>32</v>
      </c>
      <c r="C69" s="93" t="s">
        <v>33</v>
      </c>
      <c r="D69" s="95">
        <f>D70+D71+D72+D73+D74+D75+D76+D77+D78+D79+D80</f>
        <v>5250</v>
      </c>
      <c r="E69" s="116">
        <f>E70+E71+E72+E73+E74+E75+E76+E77+E78+E79+E80</f>
        <v>2578</v>
      </c>
      <c r="F69" s="192">
        <f t="shared" ref="F69:F132" si="10">IFERROR(E69/D69,"")</f>
        <v>0.49104761904761907</v>
      </c>
      <c r="G69" s="118">
        <f>G70+G71+G72+G73+G74+G75+G76+G77+G78+G79+G80</f>
        <v>0</v>
      </c>
      <c r="H69" s="119">
        <f>H70+H71+H72+H73+H74+H75+H76+H77+H78+H79+H80</f>
        <v>0</v>
      </c>
      <c r="I69" s="117" t="str">
        <f t="shared" ref="I69:I81" si="11">IFERROR(H69/G69,"")</f>
        <v/>
      </c>
      <c r="J69" s="118">
        <f>J70+J71+J72+J73+J74+J75+J76+J77+J78+J79+J80</f>
        <v>0</v>
      </c>
      <c r="K69" s="119">
        <f>K70+K71+K72+K73+K74+K75+K76+K77+K78+K79+K80</f>
        <v>0</v>
      </c>
      <c r="L69" s="117" t="str">
        <f t="shared" ref="L69:L81" si="12">IFERROR(K69/J69,"")</f>
        <v/>
      </c>
      <c r="M69" s="120">
        <f t="shared" ref="M69:N81" si="13">IFERROR(J69/D69,"")</f>
        <v>0</v>
      </c>
      <c r="N69" s="120">
        <f t="shared" si="13"/>
        <v>0</v>
      </c>
    </row>
    <row r="70" spans="2:14" x14ac:dyDescent="0.25">
      <c r="B70" s="31" t="s">
        <v>173</v>
      </c>
      <c r="C70" s="38" t="s">
        <v>183</v>
      </c>
      <c r="D70" s="48">
        <v>0</v>
      </c>
      <c r="E70" s="61">
        <v>0</v>
      </c>
      <c r="F70" s="62" t="str">
        <f t="shared" si="10"/>
        <v/>
      </c>
      <c r="G70" s="63">
        <v>0</v>
      </c>
      <c r="H70" s="64">
        <v>0</v>
      </c>
      <c r="I70" s="62" t="str">
        <f t="shared" si="11"/>
        <v/>
      </c>
      <c r="J70" s="63">
        <v>0</v>
      </c>
      <c r="K70" s="64">
        <v>0</v>
      </c>
      <c r="L70" s="62" t="str">
        <f t="shared" si="12"/>
        <v/>
      </c>
      <c r="M70" s="78" t="str">
        <f t="shared" si="13"/>
        <v/>
      </c>
      <c r="N70" s="78" t="str">
        <f t="shared" si="13"/>
        <v/>
      </c>
    </row>
    <row r="71" spans="2:14" x14ac:dyDescent="0.25">
      <c r="B71" s="31" t="s">
        <v>75</v>
      </c>
      <c r="C71" s="38" t="s">
        <v>65</v>
      </c>
      <c r="D71" s="48">
        <v>45</v>
      </c>
      <c r="E71" s="61">
        <v>0</v>
      </c>
      <c r="F71" s="62">
        <f t="shared" si="10"/>
        <v>0</v>
      </c>
      <c r="G71" s="63">
        <v>0</v>
      </c>
      <c r="H71" s="64">
        <v>0</v>
      </c>
      <c r="I71" s="62" t="str">
        <f t="shared" si="11"/>
        <v/>
      </c>
      <c r="J71" s="63">
        <v>0</v>
      </c>
      <c r="K71" s="64">
        <v>0</v>
      </c>
      <c r="L71" s="62" t="str">
        <f t="shared" si="12"/>
        <v/>
      </c>
      <c r="M71" s="78">
        <f t="shared" si="13"/>
        <v>0</v>
      </c>
      <c r="N71" s="78" t="str">
        <f t="shared" si="13"/>
        <v/>
      </c>
    </row>
    <row r="72" spans="2:14" x14ac:dyDescent="0.25">
      <c r="B72" s="31" t="s">
        <v>174</v>
      </c>
      <c r="C72" s="38" t="s">
        <v>184</v>
      </c>
      <c r="D72" s="48">
        <v>0</v>
      </c>
      <c r="E72" s="61">
        <v>0</v>
      </c>
      <c r="F72" s="62" t="str">
        <f t="shared" si="10"/>
        <v/>
      </c>
      <c r="G72" s="63">
        <v>0</v>
      </c>
      <c r="H72" s="64">
        <v>0</v>
      </c>
      <c r="I72" s="62" t="str">
        <f t="shared" si="11"/>
        <v/>
      </c>
      <c r="J72" s="63">
        <v>0</v>
      </c>
      <c r="K72" s="64">
        <v>0</v>
      </c>
      <c r="L72" s="62" t="str">
        <f t="shared" si="12"/>
        <v/>
      </c>
      <c r="M72" s="78" t="str">
        <f t="shared" si="13"/>
        <v/>
      </c>
      <c r="N72" s="78" t="str">
        <f t="shared" si="13"/>
        <v/>
      </c>
    </row>
    <row r="73" spans="2:14" x14ac:dyDescent="0.25">
      <c r="B73" s="31" t="s">
        <v>175</v>
      </c>
      <c r="C73" s="38" t="s">
        <v>185</v>
      </c>
      <c r="D73" s="48">
        <v>0</v>
      </c>
      <c r="E73" s="61">
        <v>0</v>
      </c>
      <c r="F73" s="62" t="str">
        <f t="shared" si="10"/>
        <v/>
      </c>
      <c r="G73" s="63">
        <v>0</v>
      </c>
      <c r="H73" s="64">
        <v>0</v>
      </c>
      <c r="I73" s="62" t="str">
        <f t="shared" si="11"/>
        <v/>
      </c>
      <c r="J73" s="63">
        <v>0</v>
      </c>
      <c r="K73" s="64">
        <v>0</v>
      </c>
      <c r="L73" s="62" t="str">
        <f t="shared" si="12"/>
        <v/>
      </c>
      <c r="M73" s="78" t="str">
        <f t="shared" si="13"/>
        <v/>
      </c>
      <c r="N73" s="78" t="str">
        <f t="shared" si="13"/>
        <v/>
      </c>
    </row>
    <row r="74" spans="2:14" x14ac:dyDescent="0.25">
      <c r="B74" s="31" t="s">
        <v>176</v>
      </c>
      <c r="C74" s="38" t="s">
        <v>133</v>
      </c>
      <c r="D74" s="48">
        <v>0</v>
      </c>
      <c r="E74" s="61">
        <v>29</v>
      </c>
      <c r="F74" s="62" t="str">
        <f t="shared" si="10"/>
        <v/>
      </c>
      <c r="G74" s="63">
        <v>0</v>
      </c>
      <c r="H74" s="64">
        <v>0</v>
      </c>
      <c r="I74" s="62" t="str">
        <f t="shared" si="11"/>
        <v/>
      </c>
      <c r="J74" s="63">
        <v>0</v>
      </c>
      <c r="K74" s="64">
        <v>0</v>
      </c>
      <c r="L74" s="62" t="str">
        <f t="shared" si="12"/>
        <v/>
      </c>
      <c r="M74" s="78" t="str">
        <f t="shared" si="13"/>
        <v/>
      </c>
      <c r="N74" s="78">
        <f t="shared" si="13"/>
        <v>0</v>
      </c>
    </row>
    <row r="75" spans="2:14" x14ac:dyDescent="0.25">
      <c r="B75" s="31" t="s">
        <v>177</v>
      </c>
      <c r="C75" s="38" t="s">
        <v>186</v>
      </c>
      <c r="D75" s="48">
        <v>107</v>
      </c>
      <c r="E75" s="61">
        <v>288</v>
      </c>
      <c r="F75" s="62">
        <f t="shared" si="10"/>
        <v>2.6915887850467288</v>
      </c>
      <c r="G75" s="63">
        <v>0</v>
      </c>
      <c r="H75" s="64">
        <v>0</v>
      </c>
      <c r="I75" s="62" t="str">
        <f t="shared" si="11"/>
        <v/>
      </c>
      <c r="J75" s="63">
        <v>0</v>
      </c>
      <c r="K75" s="64">
        <v>0</v>
      </c>
      <c r="L75" s="62" t="str">
        <f t="shared" si="12"/>
        <v/>
      </c>
      <c r="M75" s="78">
        <f t="shared" si="13"/>
        <v>0</v>
      </c>
      <c r="N75" s="78">
        <f t="shared" si="13"/>
        <v>0</v>
      </c>
    </row>
    <row r="76" spans="2:14" x14ac:dyDescent="0.25">
      <c r="B76" s="31" t="s">
        <v>178</v>
      </c>
      <c r="C76" s="38" t="s">
        <v>134</v>
      </c>
      <c r="D76" s="48">
        <v>4408</v>
      </c>
      <c r="E76" s="61">
        <v>2116</v>
      </c>
      <c r="F76" s="62">
        <f t="shared" si="10"/>
        <v>0.48003629764065336</v>
      </c>
      <c r="G76" s="63">
        <v>0</v>
      </c>
      <c r="H76" s="64">
        <v>0</v>
      </c>
      <c r="I76" s="62" t="str">
        <f t="shared" si="11"/>
        <v/>
      </c>
      <c r="J76" s="63">
        <v>0</v>
      </c>
      <c r="K76" s="64">
        <v>0</v>
      </c>
      <c r="L76" s="62" t="str">
        <f t="shared" si="12"/>
        <v/>
      </c>
      <c r="M76" s="78">
        <f t="shared" si="13"/>
        <v>0</v>
      </c>
      <c r="N76" s="78">
        <f t="shared" si="13"/>
        <v>0</v>
      </c>
    </row>
    <row r="77" spans="2:14" x14ac:dyDescent="0.25">
      <c r="B77" s="31" t="s">
        <v>179</v>
      </c>
      <c r="C77" s="38" t="s">
        <v>154</v>
      </c>
      <c r="D77" s="48">
        <v>470</v>
      </c>
      <c r="E77" s="61">
        <v>30</v>
      </c>
      <c r="F77" s="62">
        <f t="shared" si="10"/>
        <v>6.3829787234042548E-2</v>
      </c>
      <c r="G77" s="63">
        <v>0</v>
      </c>
      <c r="H77" s="64">
        <v>0</v>
      </c>
      <c r="I77" s="62" t="str">
        <f t="shared" si="11"/>
        <v/>
      </c>
      <c r="J77" s="63">
        <v>0</v>
      </c>
      <c r="K77" s="64">
        <v>0</v>
      </c>
      <c r="L77" s="62" t="str">
        <f t="shared" si="12"/>
        <v/>
      </c>
      <c r="M77" s="78">
        <f t="shared" si="13"/>
        <v>0</v>
      </c>
      <c r="N77" s="78">
        <f t="shared" si="13"/>
        <v>0</v>
      </c>
    </row>
    <row r="78" spans="2:14" x14ac:dyDescent="0.25">
      <c r="B78" s="31" t="s">
        <v>180</v>
      </c>
      <c r="C78" s="38" t="s">
        <v>187</v>
      </c>
      <c r="D78" s="48">
        <v>0</v>
      </c>
      <c r="E78" s="61">
        <v>0</v>
      </c>
      <c r="F78" s="62" t="str">
        <f t="shared" si="10"/>
        <v/>
      </c>
      <c r="G78" s="63">
        <v>0</v>
      </c>
      <c r="H78" s="64">
        <v>0</v>
      </c>
      <c r="I78" s="62" t="str">
        <f t="shared" si="11"/>
        <v/>
      </c>
      <c r="J78" s="63">
        <v>0</v>
      </c>
      <c r="K78" s="64">
        <v>0</v>
      </c>
      <c r="L78" s="62" t="str">
        <f t="shared" si="12"/>
        <v/>
      </c>
      <c r="M78" s="78" t="str">
        <f t="shared" si="13"/>
        <v/>
      </c>
      <c r="N78" s="78" t="str">
        <f t="shared" si="13"/>
        <v/>
      </c>
    </row>
    <row r="79" spans="2:14" x14ac:dyDescent="0.25">
      <c r="B79" s="31" t="s">
        <v>181</v>
      </c>
      <c r="C79" s="38" t="s">
        <v>188</v>
      </c>
      <c r="D79" s="48">
        <v>220</v>
      </c>
      <c r="E79" s="61">
        <v>115</v>
      </c>
      <c r="F79" s="62">
        <f t="shared" si="10"/>
        <v>0.52272727272727271</v>
      </c>
      <c r="G79" s="63">
        <v>0</v>
      </c>
      <c r="H79" s="64">
        <v>0</v>
      </c>
      <c r="I79" s="62" t="str">
        <f t="shared" si="11"/>
        <v/>
      </c>
      <c r="J79" s="63">
        <v>0</v>
      </c>
      <c r="K79" s="64">
        <v>0</v>
      </c>
      <c r="L79" s="62" t="str">
        <f t="shared" si="12"/>
        <v/>
      </c>
      <c r="M79" s="78">
        <f t="shared" si="13"/>
        <v>0</v>
      </c>
      <c r="N79" s="78">
        <f t="shared" si="13"/>
        <v>0</v>
      </c>
    </row>
    <row r="80" spans="2:14" x14ac:dyDescent="0.25">
      <c r="B80" s="31" t="s">
        <v>182</v>
      </c>
      <c r="C80" s="38" t="s">
        <v>172</v>
      </c>
      <c r="D80" s="48">
        <v>0</v>
      </c>
      <c r="E80" s="61">
        <v>0</v>
      </c>
      <c r="F80" s="62" t="str">
        <f t="shared" si="10"/>
        <v/>
      </c>
      <c r="G80" s="63">
        <v>0</v>
      </c>
      <c r="H80" s="64">
        <v>0</v>
      </c>
      <c r="I80" s="62" t="str">
        <f t="shared" si="11"/>
        <v/>
      </c>
      <c r="J80" s="63">
        <v>0</v>
      </c>
      <c r="K80" s="64">
        <v>0</v>
      </c>
      <c r="L80" s="62" t="str">
        <f t="shared" si="12"/>
        <v/>
      </c>
      <c r="M80" s="78" t="str">
        <f t="shared" si="13"/>
        <v/>
      </c>
      <c r="N80" s="78" t="str">
        <f t="shared" si="13"/>
        <v/>
      </c>
    </row>
    <row r="81" spans="2:14" ht="15.75" thickBot="1" x14ac:dyDescent="0.3">
      <c r="B81" s="18"/>
      <c r="C81" s="5" t="s">
        <v>30</v>
      </c>
      <c r="D81" s="50">
        <f>D69</f>
        <v>5250</v>
      </c>
      <c r="E81" s="66">
        <f>E69</f>
        <v>2578</v>
      </c>
      <c r="F81" s="67">
        <f t="shared" si="10"/>
        <v>0.49104761904761907</v>
      </c>
      <c r="G81" s="59">
        <f>G69</f>
        <v>0</v>
      </c>
      <c r="H81" s="69">
        <f>H69</f>
        <v>0</v>
      </c>
      <c r="I81" s="67" t="str">
        <f t="shared" si="11"/>
        <v/>
      </c>
      <c r="J81" s="59">
        <f>J69</f>
        <v>0</v>
      </c>
      <c r="K81" s="69">
        <f>K69</f>
        <v>0</v>
      </c>
      <c r="L81" s="67" t="str">
        <f t="shared" si="12"/>
        <v/>
      </c>
      <c r="M81" s="79">
        <f t="shared" si="13"/>
        <v>0</v>
      </c>
      <c r="N81" s="79">
        <f t="shared" si="13"/>
        <v>0</v>
      </c>
    </row>
    <row r="82" spans="2:14" x14ac:dyDescent="0.25">
      <c r="B82" s="2">
        <v>3</v>
      </c>
      <c r="C82" s="10" t="s">
        <v>34</v>
      </c>
      <c r="D82" s="56"/>
      <c r="E82" s="75"/>
      <c r="F82" s="74"/>
      <c r="G82" s="56"/>
      <c r="H82" s="75"/>
      <c r="I82" s="74"/>
      <c r="J82" s="56"/>
      <c r="K82" s="75"/>
      <c r="L82" s="74"/>
      <c r="M82" s="76"/>
      <c r="N82" s="77"/>
    </row>
    <row r="83" spans="2:14" x14ac:dyDescent="0.25">
      <c r="B83" s="41" t="s">
        <v>40</v>
      </c>
      <c r="C83" s="85" t="s">
        <v>36</v>
      </c>
      <c r="D83" s="87">
        <f>D84+D92+D100</f>
        <v>8623</v>
      </c>
      <c r="E83" s="110">
        <f>E84+E92+E100</f>
        <v>6982</v>
      </c>
      <c r="F83" s="111">
        <f t="shared" si="10"/>
        <v>0.80969500173953379</v>
      </c>
      <c r="G83" s="87">
        <f>G84+G92+G100</f>
        <v>0</v>
      </c>
      <c r="H83" s="110">
        <f>H84+H92+H100</f>
        <v>0</v>
      </c>
      <c r="I83" s="111" t="str">
        <f>IFERROR(H83/G83,"")</f>
        <v/>
      </c>
      <c r="J83" s="87">
        <f>J84+J92+J100</f>
        <v>0</v>
      </c>
      <c r="K83" s="110">
        <f>K84+K92+K100</f>
        <v>0</v>
      </c>
      <c r="L83" s="111" t="str">
        <f t="shared" ref="L83:L146" si="14">IFERROR(K83/J83,"")</f>
        <v/>
      </c>
      <c r="M83" s="140">
        <f t="shared" ref="M83:N98" si="15">IFERROR(J83/D83,"")</f>
        <v>0</v>
      </c>
      <c r="N83" s="140">
        <f t="shared" si="15"/>
        <v>0</v>
      </c>
    </row>
    <row r="84" spans="2:14" x14ac:dyDescent="0.25">
      <c r="B84" s="44" t="s">
        <v>77</v>
      </c>
      <c r="C84" s="89" t="s">
        <v>37</v>
      </c>
      <c r="D84" s="91">
        <f>D85+D86+D87+D88+D89+D90+D91</f>
        <v>555</v>
      </c>
      <c r="E84" s="113">
        <f>E85+E86+E87+E88+E89+E90+E91</f>
        <v>80</v>
      </c>
      <c r="F84" s="114">
        <f t="shared" si="10"/>
        <v>0.14414414414414414</v>
      </c>
      <c r="G84" s="91">
        <f>G85+G86+G87+G88+G89+G90+G91</f>
        <v>0</v>
      </c>
      <c r="H84" s="113">
        <f>H85+H86+H87+H88+H89+H90+H91</f>
        <v>0</v>
      </c>
      <c r="I84" s="114" t="str">
        <f t="shared" ref="I84:I146" si="16">IFERROR(H84/G84,"")</f>
        <v/>
      </c>
      <c r="J84" s="91">
        <f>J85+J86+J87+J88+J89+J90+J91</f>
        <v>0</v>
      </c>
      <c r="K84" s="113">
        <f>K85+K86+K87+K88+K89+K90+K91</f>
        <v>0</v>
      </c>
      <c r="L84" s="114" t="str">
        <f t="shared" si="14"/>
        <v/>
      </c>
      <c r="M84" s="115">
        <f t="shared" si="15"/>
        <v>0</v>
      </c>
      <c r="N84" s="115">
        <f t="shared" si="15"/>
        <v>0</v>
      </c>
    </row>
    <row r="85" spans="2:14" x14ac:dyDescent="0.25">
      <c r="B85" s="30" t="s">
        <v>191</v>
      </c>
      <c r="C85" s="31" t="s">
        <v>158</v>
      </c>
      <c r="D85" s="48">
        <v>480</v>
      </c>
      <c r="E85" s="61">
        <v>80</v>
      </c>
      <c r="F85" s="62">
        <f t="shared" si="10"/>
        <v>0.16666666666666666</v>
      </c>
      <c r="G85" s="48">
        <v>0</v>
      </c>
      <c r="H85" s="61">
        <v>0</v>
      </c>
      <c r="I85" s="62" t="str">
        <f t="shared" si="16"/>
        <v/>
      </c>
      <c r="J85" s="48">
        <v>0</v>
      </c>
      <c r="K85" s="61">
        <v>0</v>
      </c>
      <c r="L85" s="62" t="str">
        <f t="shared" si="14"/>
        <v/>
      </c>
      <c r="M85" s="60">
        <f t="shared" si="15"/>
        <v>0</v>
      </c>
      <c r="N85" s="60">
        <f t="shared" si="15"/>
        <v>0</v>
      </c>
    </row>
    <row r="86" spans="2:14" x14ac:dyDescent="0.25">
      <c r="B86" s="30" t="s">
        <v>76</v>
      </c>
      <c r="C86" s="31" t="s">
        <v>65</v>
      </c>
      <c r="D86" s="48">
        <v>0</v>
      </c>
      <c r="E86" s="61">
        <v>0</v>
      </c>
      <c r="F86" s="62" t="str">
        <f t="shared" si="10"/>
        <v/>
      </c>
      <c r="G86" s="48">
        <v>0</v>
      </c>
      <c r="H86" s="61">
        <v>0</v>
      </c>
      <c r="I86" s="62" t="str">
        <f t="shared" si="16"/>
        <v/>
      </c>
      <c r="J86" s="48">
        <v>0</v>
      </c>
      <c r="K86" s="61">
        <v>0</v>
      </c>
      <c r="L86" s="62" t="str">
        <f t="shared" si="14"/>
        <v/>
      </c>
      <c r="M86" s="60" t="str">
        <f>IFERROR(J86/D86,"")</f>
        <v/>
      </c>
      <c r="N86" s="60" t="str">
        <f t="shared" si="15"/>
        <v/>
      </c>
    </row>
    <row r="87" spans="2:14" x14ac:dyDescent="0.25">
      <c r="B87" s="30" t="s">
        <v>190</v>
      </c>
      <c r="C87" s="31" t="s">
        <v>156</v>
      </c>
      <c r="D87" s="48">
        <v>40</v>
      </c>
      <c r="E87" s="61">
        <v>0</v>
      </c>
      <c r="F87" s="62">
        <f t="shared" si="10"/>
        <v>0</v>
      </c>
      <c r="G87" s="48">
        <v>0</v>
      </c>
      <c r="H87" s="61">
        <v>0</v>
      </c>
      <c r="I87" s="62" t="str">
        <f t="shared" si="16"/>
        <v/>
      </c>
      <c r="J87" s="48">
        <v>0</v>
      </c>
      <c r="K87" s="61">
        <v>0</v>
      </c>
      <c r="L87" s="62" t="str">
        <f t="shared" si="14"/>
        <v/>
      </c>
      <c r="M87" s="60">
        <f t="shared" si="15"/>
        <v>0</v>
      </c>
      <c r="N87" s="60" t="str">
        <f t="shared" si="15"/>
        <v/>
      </c>
    </row>
    <row r="88" spans="2:14" x14ac:dyDescent="0.25">
      <c r="B88" s="30" t="s">
        <v>192</v>
      </c>
      <c r="C88" s="31" t="s">
        <v>189</v>
      </c>
      <c r="D88" s="48">
        <v>0</v>
      </c>
      <c r="E88" s="61">
        <v>0</v>
      </c>
      <c r="F88" s="62" t="str">
        <f t="shared" si="10"/>
        <v/>
      </c>
      <c r="G88" s="48">
        <v>0</v>
      </c>
      <c r="H88" s="61">
        <v>0</v>
      </c>
      <c r="I88" s="62" t="str">
        <f t="shared" si="16"/>
        <v/>
      </c>
      <c r="J88" s="48">
        <v>0</v>
      </c>
      <c r="K88" s="61">
        <v>0</v>
      </c>
      <c r="L88" s="62" t="str">
        <f t="shared" si="14"/>
        <v/>
      </c>
      <c r="M88" s="60" t="str">
        <f t="shared" si="15"/>
        <v/>
      </c>
      <c r="N88" s="60" t="str">
        <f t="shared" si="15"/>
        <v/>
      </c>
    </row>
    <row r="89" spans="2:14" x14ac:dyDescent="0.25">
      <c r="B89" s="30" t="s">
        <v>193</v>
      </c>
      <c r="C89" s="31" t="s">
        <v>155</v>
      </c>
      <c r="D89" s="48">
        <v>0</v>
      </c>
      <c r="E89" s="61">
        <v>0</v>
      </c>
      <c r="F89" s="62" t="str">
        <f t="shared" si="10"/>
        <v/>
      </c>
      <c r="G89" s="48">
        <v>0</v>
      </c>
      <c r="H89" s="61">
        <v>0</v>
      </c>
      <c r="I89" s="62" t="str">
        <f t="shared" si="16"/>
        <v/>
      </c>
      <c r="J89" s="48">
        <v>0</v>
      </c>
      <c r="K89" s="61">
        <v>0</v>
      </c>
      <c r="L89" s="62" t="str">
        <f t="shared" si="14"/>
        <v/>
      </c>
      <c r="M89" s="60" t="str">
        <f t="shared" si="15"/>
        <v/>
      </c>
      <c r="N89" s="60" t="str">
        <f t="shared" si="15"/>
        <v/>
      </c>
    </row>
    <row r="90" spans="2:14" x14ac:dyDescent="0.25">
      <c r="B90" s="30" t="s">
        <v>194</v>
      </c>
      <c r="C90" s="31" t="s">
        <v>133</v>
      </c>
      <c r="D90" s="48">
        <v>35</v>
      </c>
      <c r="E90" s="61">
        <v>0</v>
      </c>
      <c r="F90" s="62">
        <f t="shared" si="10"/>
        <v>0</v>
      </c>
      <c r="G90" s="48">
        <v>0</v>
      </c>
      <c r="H90" s="61">
        <v>0</v>
      </c>
      <c r="I90" s="62" t="str">
        <f t="shared" si="16"/>
        <v/>
      </c>
      <c r="J90" s="48">
        <v>0</v>
      </c>
      <c r="K90" s="61">
        <v>0</v>
      </c>
      <c r="L90" s="62" t="str">
        <f t="shared" si="14"/>
        <v/>
      </c>
      <c r="M90" s="60">
        <f t="shared" si="15"/>
        <v>0</v>
      </c>
      <c r="N90" s="60" t="str">
        <f t="shared" si="15"/>
        <v/>
      </c>
    </row>
    <row r="91" spans="2:14" x14ac:dyDescent="0.25">
      <c r="B91" s="30" t="s">
        <v>195</v>
      </c>
      <c r="C91" s="31" t="s">
        <v>134</v>
      </c>
      <c r="D91" s="48">
        <v>0</v>
      </c>
      <c r="E91" s="61">
        <v>0</v>
      </c>
      <c r="F91" s="62" t="str">
        <f t="shared" si="10"/>
        <v/>
      </c>
      <c r="G91" s="48">
        <v>0</v>
      </c>
      <c r="H91" s="61">
        <v>0</v>
      </c>
      <c r="I91" s="62" t="str">
        <f t="shared" si="16"/>
        <v/>
      </c>
      <c r="J91" s="48">
        <v>0</v>
      </c>
      <c r="K91" s="61">
        <v>0</v>
      </c>
      <c r="L91" s="62" t="str">
        <f t="shared" si="14"/>
        <v/>
      </c>
      <c r="M91" s="60" t="str">
        <f t="shared" si="15"/>
        <v/>
      </c>
      <c r="N91" s="60" t="str">
        <f t="shared" si="15"/>
        <v/>
      </c>
    </row>
    <row r="92" spans="2:14" x14ac:dyDescent="0.25">
      <c r="B92" s="44" t="s">
        <v>78</v>
      </c>
      <c r="C92" s="89" t="s">
        <v>38</v>
      </c>
      <c r="D92" s="91">
        <f>D93+D94+D95+D96+D97+D98+D99</f>
        <v>400</v>
      </c>
      <c r="E92" s="113">
        <f t="shared" ref="E92" si="17">E93+E94+E95+E96+E97+E98+E99</f>
        <v>35</v>
      </c>
      <c r="F92" s="114">
        <f t="shared" si="10"/>
        <v>8.7499999999999994E-2</v>
      </c>
      <c r="G92" s="91">
        <f t="shared" ref="G92:H92" si="18">G93+G94+G95+G96+G97+G98+G99</f>
        <v>0</v>
      </c>
      <c r="H92" s="113">
        <f t="shared" si="18"/>
        <v>0</v>
      </c>
      <c r="I92" s="114" t="str">
        <f t="shared" si="16"/>
        <v/>
      </c>
      <c r="J92" s="91">
        <f t="shared" ref="J92:K92" si="19">J93+J94+J95+J96+J97+J98+J99</f>
        <v>0</v>
      </c>
      <c r="K92" s="113">
        <f t="shared" si="19"/>
        <v>0</v>
      </c>
      <c r="L92" s="114" t="str">
        <f t="shared" si="14"/>
        <v/>
      </c>
      <c r="M92" s="115">
        <f t="shared" si="15"/>
        <v>0</v>
      </c>
      <c r="N92" s="115">
        <f t="shared" si="15"/>
        <v>0</v>
      </c>
    </row>
    <row r="93" spans="2:14" x14ac:dyDescent="0.25">
      <c r="B93" s="30" t="s">
        <v>196</v>
      </c>
      <c r="C93" s="31" t="s">
        <v>158</v>
      </c>
      <c r="D93" s="48">
        <v>300</v>
      </c>
      <c r="E93" s="61">
        <v>4</v>
      </c>
      <c r="F93" s="62">
        <f t="shared" si="10"/>
        <v>1.3333333333333334E-2</v>
      </c>
      <c r="G93" s="48">
        <v>0</v>
      </c>
      <c r="H93" s="61">
        <v>0</v>
      </c>
      <c r="I93" s="62" t="str">
        <f t="shared" si="16"/>
        <v/>
      </c>
      <c r="J93" s="48">
        <v>0</v>
      </c>
      <c r="K93" s="61">
        <v>0</v>
      </c>
      <c r="L93" s="62" t="str">
        <f t="shared" si="14"/>
        <v/>
      </c>
      <c r="M93" s="60">
        <f t="shared" si="15"/>
        <v>0</v>
      </c>
      <c r="N93" s="60">
        <f t="shared" si="15"/>
        <v>0</v>
      </c>
    </row>
    <row r="94" spans="2:14" x14ac:dyDescent="0.25">
      <c r="B94" s="30" t="s">
        <v>80</v>
      </c>
      <c r="C94" s="31" t="s">
        <v>65</v>
      </c>
      <c r="D94" s="48">
        <v>30</v>
      </c>
      <c r="E94" s="61">
        <v>31</v>
      </c>
      <c r="F94" s="62">
        <f t="shared" si="10"/>
        <v>1.0333333333333334</v>
      </c>
      <c r="G94" s="48">
        <v>0</v>
      </c>
      <c r="H94" s="61">
        <v>0</v>
      </c>
      <c r="I94" s="62" t="str">
        <f t="shared" si="16"/>
        <v/>
      </c>
      <c r="J94" s="48">
        <v>0</v>
      </c>
      <c r="K94" s="61">
        <v>0</v>
      </c>
      <c r="L94" s="62" t="str">
        <f t="shared" si="14"/>
        <v/>
      </c>
      <c r="M94" s="60">
        <f t="shared" si="15"/>
        <v>0</v>
      </c>
      <c r="N94" s="60">
        <f t="shared" si="15"/>
        <v>0</v>
      </c>
    </row>
    <row r="95" spans="2:14" x14ac:dyDescent="0.25">
      <c r="B95" s="30" t="s">
        <v>197</v>
      </c>
      <c r="C95" s="31" t="s">
        <v>156</v>
      </c>
      <c r="D95" s="48">
        <v>40</v>
      </c>
      <c r="E95" s="61">
        <v>0</v>
      </c>
      <c r="F95" s="62">
        <f t="shared" si="10"/>
        <v>0</v>
      </c>
      <c r="G95" s="48">
        <v>0</v>
      </c>
      <c r="H95" s="61">
        <v>0</v>
      </c>
      <c r="I95" s="62" t="str">
        <f t="shared" si="16"/>
        <v/>
      </c>
      <c r="J95" s="48">
        <v>0</v>
      </c>
      <c r="K95" s="61">
        <v>0</v>
      </c>
      <c r="L95" s="62" t="str">
        <f t="shared" si="14"/>
        <v/>
      </c>
      <c r="M95" s="60">
        <f t="shared" si="15"/>
        <v>0</v>
      </c>
      <c r="N95" s="60" t="str">
        <f t="shared" si="15"/>
        <v/>
      </c>
    </row>
    <row r="96" spans="2:14" x14ac:dyDescent="0.25">
      <c r="B96" s="30" t="s">
        <v>198</v>
      </c>
      <c r="C96" s="31" t="s">
        <v>189</v>
      </c>
      <c r="D96" s="48">
        <v>0</v>
      </c>
      <c r="E96" s="61">
        <v>0</v>
      </c>
      <c r="F96" s="62" t="str">
        <f t="shared" si="10"/>
        <v/>
      </c>
      <c r="G96" s="48">
        <v>0</v>
      </c>
      <c r="H96" s="61">
        <v>0</v>
      </c>
      <c r="I96" s="62" t="str">
        <f t="shared" si="16"/>
        <v/>
      </c>
      <c r="J96" s="48">
        <v>0</v>
      </c>
      <c r="K96" s="61">
        <v>0</v>
      </c>
      <c r="L96" s="62" t="str">
        <f t="shared" si="14"/>
        <v/>
      </c>
      <c r="M96" s="60" t="str">
        <f t="shared" si="15"/>
        <v/>
      </c>
      <c r="N96" s="60" t="str">
        <f t="shared" si="15"/>
        <v/>
      </c>
    </row>
    <row r="97" spans="2:14" x14ac:dyDescent="0.25">
      <c r="B97" s="30" t="s">
        <v>199</v>
      </c>
      <c r="C97" s="31" t="s">
        <v>155</v>
      </c>
      <c r="D97" s="48">
        <v>0</v>
      </c>
      <c r="E97" s="61">
        <v>0</v>
      </c>
      <c r="F97" s="62" t="str">
        <f t="shared" si="10"/>
        <v/>
      </c>
      <c r="G97" s="48">
        <v>0</v>
      </c>
      <c r="H97" s="61">
        <v>0</v>
      </c>
      <c r="I97" s="62" t="str">
        <f t="shared" si="16"/>
        <v/>
      </c>
      <c r="J97" s="48">
        <v>0</v>
      </c>
      <c r="K97" s="61">
        <v>0</v>
      </c>
      <c r="L97" s="62" t="str">
        <f t="shared" si="14"/>
        <v/>
      </c>
      <c r="M97" s="60" t="str">
        <f t="shared" si="15"/>
        <v/>
      </c>
      <c r="N97" s="60" t="str">
        <f t="shared" si="15"/>
        <v/>
      </c>
    </row>
    <row r="98" spans="2:14" x14ac:dyDescent="0.25">
      <c r="B98" s="30" t="s">
        <v>200</v>
      </c>
      <c r="C98" s="31" t="s">
        <v>133</v>
      </c>
      <c r="D98" s="48">
        <v>30</v>
      </c>
      <c r="E98" s="61">
        <v>0</v>
      </c>
      <c r="F98" s="62">
        <f t="shared" si="10"/>
        <v>0</v>
      </c>
      <c r="G98" s="48">
        <v>0</v>
      </c>
      <c r="H98" s="61">
        <v>0</v>
      </c>
      <c r="I98" s="62" t="str">
        <f t="shared" si="16"/>
        <v/>
      </c>
      <c r="J98" s="48">
        <v>0</v>
      </c>
      <c r="K98" s="61">
        <v>0</v>
      </c>
      <c r="L98" s="62" t="str">
        <f t="shared" si="14"/>
        <v/>
      </c>
      <c r="M98" s="60">
        <f t="shared" si="15"/>
        <v>0</v>
      </c>
      <c r="N98" s="60" t="str">
        <f t="shared" si="15"/>
        <v/>
      </c>
    </row>
    <row r="99" spans="2:14" x14ac:dyDescent="0.25">
      <c r="B99" s="30" t="s">
        <v>201</v>
      </c>
      <c r="C99" s="31" t="s">
        <v>134</v>
      </c>
      <c r="D99" s="48">
        <v>0</v>
      </c>
      <c r="E99" s="61">
        <v>0</v>
      </c>
      <c r="F99" s="62" t="str">
        <f t="shared" si="10"/>
        <v/>
      </c>
      <c r="G99" s="48">
        <v>0</v>
      </c>
      <c r="H99" s="61">
        <v>0</v>
      </c>
      <c r="I99" s="62" t="str">
        <f t="shared" si="16"/>
        <v/>
      </c>
      <c r="J99" s="48">
        <v>0</v>
      </c>
      <c r="K99" s="61">
        <v>0</v>
      </c>
      <c r="L99" s="62" t="str">
        <f t="shared" si="14"/>
        <v/>
      </c>
      <c r="M99" s="60" t="str">
        <f t="shared" ref="M99:N138" si="20">IFERROR(J99/D99,"")</f>
        <v/>
      </c>
      <c r="N99" s="60" t="str">
        <f t="shared" si="20"/>
        <v/>
      </c>
    </row>
    <row r="100" spans="2:14" x14ac:dyDescent="0.25">
      <c r="B100" s="44" t="s">
        <v>79</v>
      </c>
      <c r="C100" s="89" t="s">
        <v>39</v>
      </c>
      <c r="D100" s="91">
        <f>D101+D102+D103+D104+D105+D106+D107</f>
        <v>7668</v>
      </c>
      <c r="E100" s="113">
        <f t="shared" ref="E100" si="21">E101+E102+E103+E104+E105+E106+E107</f>
        <v>6867</v>
      </c>
      <c r="F100" s="114">
        <f t="shared" si="10"/>
        <v>0.89553990610328638</v>
      </c>
      <c r="G100" s="91">
        <f t="shared" ref="G100:H100" si="22">G101+G102+G103+G104+G105+G106+G107</f>
        <v>0</v>
      </c>
      <c r="H100" s="113">
        <f t="shared" si="22"/>
        <v>0</v>
      </c>
      <c r="I100" s="114" t="str">
        <f t="shared" si="16"/>
        <v/>
      </c>
      <c r="J100" s="91">
        <f t="shared" ref="J100:K100" si="23">J101+J102+J103+J104+J105+J106+J107</f>
        <v>0</v>
      </c>
      <c r="K100" s="113">
        <f t="shared" si="23"/>
        <v>0</v>
      </c>
      <c r="L100" s="114" t="str">
        <f t="shared" si="14"/>
        <v/>
      </c>
      <c r="M100" s="115">
        <f t="shared" si="20"/>
        <v>0</v>
      </c>
      <c r="N100" s="115">
        <f t="shared" si="20"/>
        <v>0</v>
      </c>
    </row>
    <row r="101" spans="2:14" x14ac:dyDescent="0.25">
      <c r="B101" s="30" t="s">
        <v>202</v>
      </c>
      <c r="C101" s="31" t="s">
        <v>158</v>
      </c>
      <c r="D101" s="48">
        <v>7520</v>
      </c>
      <c r="E101" s="61">
        <v>5937</v>
      </c>
      <c r="F101" s="62">
        <f t="shared" si="10"/>
        <v>0.78949468085106378</v>
      </c>
      <c r="G101" s="48">
        <v>0</v>
      </c>
      <c r="H101" s="61">
        <v>0</v>
      </c>
      <c r="I101" s="62" t="str">
        <f t="shared" si="16"/>
        <v/>
      </c>
      <c r="J101" s="48">
        <v>0</v>
      </c>
      <c r="K101" s="61">
        <v>0</v>
      </c>
      <c r="L101" s="62" t="str">
        <f t="shared" si="14"/>
        <v/>
      </c>
      <c r="M101" s="60">
        <f t="shared" si="20"/>
        <v>0</v>
      </c>
      <c r="N101" s="60">
        <f t="shared" si="20"/>
        <v>0</v>
      </c>
    </row>
    <row r="102" spans="2:14" x14ac:dyDescent="0.25">
      <c r="B102" s="30" t="s">
        <v>81</v>
      </c>
      <c r="C102" s="31" t="s">
        <v>65</v>
      </c>
      <c r="D102" s="48">
        <v>0</v>
      </c>
      <c r="E102" s="61">
        <v>0</v>
      </c>
      <c r="F102" s="62" t="str">
        <f t="shared" si="10"/>
        <v/>
      </c>
      <c r="G102" s="48">
        <v>0</v>
      </c>
      <c r="H102" s="61">
        <v>0</v>
      </c>
      <c r="I102" s="62" t="str">
        <f t="shared" si="16"/>
        <v/>
      </c>
      <c r="J102" s="48">
        <v>0</v>
      </c>
      <c r="K102" s="61">
        <v>0</v>
      </c>
      <c r="L102" s="62" t="str">
        <f t="shared" si="14"/>
        <v/>
      </c>
      <c r="M102" s="60" t="str">
        <f t="shared" si="20"/>
        <v/>
      </c>
      <c r="N102" s="60" t="str">
        <f t="shared" si="20"/>
        <v/>
      </c>
    </row>
    <row r="103" spans="2:14" x14ac:dyDescent="0.25">
      <c r="B103" s="30" t="s">
        <v>203</v>
      </c>
      <c r="C103" s="31" t="s">
        <v>156</v>
      </c>
      <c r="D103" s="48">
        <v>60</v>
      </c>
      <c r="E103" s="61">
        <v>82</v>
      </c>
      <c r="F103" s="62">
        <f t="shared" si="10"/>
        <v>1.3666666666666667</v>
      </c>
      <c r="G103" s="48">
        <v>0</v>
      </c>
      <c r="H103" s="61">
        <v>0</v>
      </c>
      <c r="I103" s="62" t="str">
        <f t="shared" si="16"/>
        <v/>
      </c>
      <c r="J103" s="48">
        <v>0</v>
      </c>
      <c r="K103" s="61">
        <v>0</v>
      </c>
      <c r="L103" s="62" t="str">
        <f t="shared" si="14"/>
        <v/>
      </c>
      <c r="M103" s="60">
        <f t="shared" si="20"/>
        <v>0</v>
      </c>
      <c r="N103" s="60">
        <f t="shared" si="20"/>
        <v>0</v>
      </c>
    </row>
    <row r="104" spans="2:14" x14ac:dyDescent="0.25">
      <c r="B104" s="30" t="s">
        <v>204</v>
      </c>
      <c r="C104" s="31" t="s">
        <v>189</v>
      </c>
      <c r="D104" s="48">
        <v>0</v>
      </c>
      <c r="E104" s="61">
        <v>0</v>
      </c>
      <c r="F104" s="62" t="str">
        <f t="shared" si="10"/>
        <v/>
      </c>
      <c r="G104" s="48">
        <v>0</v>
      </c>
      <c r="H104" s="61">
        <v>0</v>
      </c>
      <c r="I104" s="62" t="str">
        <f t="shared" si="16"/>
        <v/>
      </c>
      <c r="J104" s="48">
        <v>0</v>
      </c>
      <c r="K104" s="61">
        <v>0</v>
      </c>
      <c r="L104" s="62" t="str">
        <f t="shared" si="14"/>
        <v/>
      </c>
      <c r="M104" s="60" t="str">
        <f t="shared" si="20"/>
        <v/>
      </c>
      <c r="N104" s="60" t="str">
        <f t="shared" si="20"/>
        <v/>
      </c>
    </row>
    <row r="105" spans="2:14" x14ac:dyDescent="0.25">
      <c r="B105" s="30" t="s">
        <v>205</v>
      </c>
      <c r="C105" s="31" t="s">
        <v>155</v>
      </c>
      <c r="D105" s="48">
        <v>0</v>
      </c>
      <c r="E105" s="61">
        <v>722</v>
      </c>
      <c r="F105" s="62" t="str">
        <f t="shared" si="10"/>
        <v/>
      </c>
      <c r="G105" s="48">
        <v>0</v>
      </c>
      <c r="H105" s="61">
        <v>0</v>
      </c>
      <c r="I105" s="62" t="str">
        <f t="shared" si="16"/>
        <v/>
      </c>
      <c r="J105" s="48">
        <v>0</v>
      </c>
      <c r="K105" s="61">
        <v>0</v>
      </c>
      <c r="L105" s="62" t="str">
        <f t="shared" si="14"/>
        <v/>
      </c>
      <c r="M105" s="60" t="str">
        <f t="shared" si="20"/>
        <v/>
      </c>
      <c r="N105" s="60">
        <f t="shared" si="20"/>
        <v>0</v>
      </c>
    </row>
    <row r="106" spans="2:14" x14ac:dyDescent="0.25">
      <c r="B106" s="30" t="s">
        <v>206</v>
      </c>
      <c r="C106" s="31" t="s">
        <v>133</v>
      </c>
      <c r="D106" s="48">
        <v>58</v>
      </c>
      <c r="E106" s="61">
        <v>126</v>
      </c>
      <c r="F106" s="62">
        <f t="shared" si="10"/>
        <v>2.1724137931034484</v>
      </c>
      <c r="G106" s="48">
        <v>0</v>
      </c>
      <c r="H106" s="61">
        <v>0</v>
      </c>
      <c r="I106" s="62" t="str">
        <f t="shared" si="16"/>
        <v/>
      </c>
      <c r="J106" s="48">
        <v>0</v>
      </c>
      <c r="K106" s="61">
        <v>0</v>
      </c>
      <c r="L106" s="62" t="str">
        <f t="shared" si="14"/>
        <v/>
      </c>
      <c r="M106" s="60">
        <f t="shared" si="20"/>
        <v>0</v>
      </c>
      <c r="N106" s="60">
        <f t="shared" si="20"/>
        <v>0</v>
      </c>
    </row>
    <row r="107" spans="2:14" x14ac:dyDescent="0.25">
      <c r="B107" s="30" t="s">
        <v>207</v>
      </c>
      <c r="C107" s="31" t="s">
        <v>134</v>
      </c>
      <c r="D107" s="48">
        <v>30</v>
      </c>
      <c r="E107" s="61">
        <v>0</v>
      </c>
      <c r="F107" s="62">
        <f t="shared" si="10"/>
        <v>0</v>
      </c>
      <c r="G107" s="48">
        <v>0</v>
      </c>
      <c r="H107" s="61">
        <v>0</v>
      </c>
      <c r="I107" s="62" t="str">
        <f t="shared" si="16"/>
        <v/>
      </c>
      <c r="J107" s="48">
        <v>0</v>
      </c>
      <c r="K107" s="61">
        <v>0</v>
      </c>
      <c r="L107" s="62" t="str">
        <f t="shared" si="14"/>
        <v/>
      </c>
      <c r="M107" s="60">
        <f t="shared" si="20"/>
        <v>0</v>
      </c>
      <c r="N107" s="60" t="str">
        <f t="shared" si="20"/>
        <v/>
      </c>
    </row>
    <row r="108" spans="2:14" x14ac:dyDescent="0.25">
      <c r="B108" s="41" t="s">
        <v>41</v>
      </c>
      <c r="C108" s="85" t="s">
        <v>42</v>
      </c>
      <c r="D108" s="87">
        <f>D109+D110+D111+D112+D113+D114+D115+D116</f>
        <v>0</v>
      </c>
      <c r="E108" s="110">
        <f>E109+E110+E111+E112+E113+E114+E115+E116</f>
        <v>0</v>
      </c>
      <c r="F108" s="111" t="str">
        <f t="shared" si="10"/>
        <v/>
      </c>
      <c r="G108" s="87">
        <f>G109+G110+G111+G112+G113+G114+G115+G116</f>
        <v>0</v>
      </c>
      <c r="H108" s="110">
        <f>H109+H110+H111+H112+H113+H114+H115+H116</f>
        <v>0</v>
      </c>
      <c r="I108" s="111" t="str">
        <f t="shared" si="16"/>
        <v/>
      </c>
      <c r="J108" s="87">
        <f>J109+J110+J111+J112+J113+J114+J115+J116</f>
        <v>0</v>
      </c>
      <c r="K108" s="110">
        <f>K109+K110+K111+K112+K113+K114+K115+K116</f>
        <v>0</v>
      </c>
      <c r="L108" s="111" t="str">
        <f t="shared" si="14"/>
        <v/>
      </c>
      <c r="M108" s="112" t="str">
        <f t="shared" si="20"/>
        <v/>
      </c>
      <c r="N108" s="112" t="str">
        <f t="shared" si="20"/>
        <v/>
      </c>
    </row>
    <row r="109" spans="2:14" x14ac:dyDescent="0.25">
      <c r="B109" s="30" t="s">
        <v>82</v>
      </c>
      <c r="C109" s="31" t="s">
        <v>65</v>
      </c>
      <c r="D109" s="48">
        <v>0</v>
      </c>
      <c r="E109" s="61">
        <v>0</v>
      </c>
      <c r="F109" s="62" t="str">
        <f t="shared" si="10"/>
        <v/>
      </c>
      <c r="G109" s="48">
        <v>0</v>
      </c>
      <c r="H109" s="61">
        <v>0</v>
      </c>
      <c r="I109" s="62" t="str">
        <f t="shared" si="16"/>
        <v/>
      </c>
      <c r="J109" s="48">
        <v>0</v>
      </c>
      <c r="K109" s="61">
        <v>0</v>
      </c>
      <c r="L109" s="62" t="str">
        <f t="shared" si="14"/>
        <v/>
      </c>
      <c r="M109" s="60" t="str">
        <f t="shared" si="20"/>
        <v/>
      </c>
      <c r="N109" s="60" t="str">
        <f t="shared" si="20"/>
        <v/>
      </c>
    </row>
    <row r="110" spans="2:14" x14ac:dyDescent="0.25">
      <c r="B110" s="30" t="s">
        <v>208</v>
      </c>
      <c r="C110" s="31" t="s">
        <v>156</v>
      </c>
      <c r="D110" s="48">
        <v>0</v>
      </c>
      <c r="E110" s="61">
        <v>0</v>
      </c>
      <c r="F110" s="62" t="str">
        <f t="shared" si="10"/>
        <v/>
      </c>
      <c r="G110" s="48">
        <v>0</v>
      </c>
      <c r="H110" s="61">
        <v>0</v>
      </c>
      <c r="I110" s="62" t="str">
        <f t="shared" si="16"/>
        <v/>
      </c>
      <c r="J110" s="48">
        <v>0</v>
      </c>
      <c r="K110" s="61">
        <v>0</v>
      </c>
      <c r="L110" s="62" t="str">
        <f t="shared" si="14"/>
        <v/>
      </c>
      <c r="M110" s="60" t="str">
        <f t="shared" si="20"/>
        <v/>
      </c>
      <c r="N110" s="60" t="str">
        <f t="shared" si="20"/>
        <v/>
      </c>
    </row>
    <row r="111" spans="2:14" x14ac:dyDescent="0.25">
      <c r="B111" s="30" t="s">
        <v>209</v>
      </c>
      <c r="C111" s="31" t="s">
        <v>189</v>
      </c>
      <c r="D111" s="48">
        <v>0</v>
      </c>
      <c r="E111" s="61">
        <v>0</v>
      </c>
      <c r="F111" s="62" t="str">
        <f t="shared" si="10"/>
        <v/>
      </c>
      <c r="G111" s="48">
        <v>0</v>
      </c>
      <c r="H111" s="61">
        <v>0</v>
      </c>
      <c r="I111" s="62" t="str">
        <f t="shared" si="16"/>
        <v/>
      </c>
      <c r="J111" s="48">
        <v>0</v>
      </c>
      <c r="K111" s="61">
        <v>0</v>
      </c>
      <c r="L111" s="62" t="str">
        <f t="shared" si="14"/>
        <v/>
      </c>
      <c r="M111" s="60" t="str">
        <f t="shared" si="20"/>
        <v/>
      </c>
      <c r="N111" s="60" t="str">
        <f t="shared" si="20"/>
        <v/>
      </c>
    </row>
    <row r="112" spans="2:14" x14ac:dyDescent="0.25">
      <c r="B112" s="30" t="s">
        <v>210</v>
      </c>
      <c r="C112" s="31" t="s">
        <v>212</v>
      </c>
      <c r="D112" s="48">
        <v>0</v>
      </c>
      <c r="E112" s="61">
        <v>0</v>
      </c>
      <c r="F112" s="62" t="str">
        <f t="shared" si="10"/>
        <v/>
      </c>
      <c r="G112" s="48">
        <v>0</v>
      </c>
      <c r="H112" s="61">
        <v>0</v>
      </c>
      <c r="I112" s="62" t="str">
        <f t="shared" si="16"/>
        <v/>
      </c>
      <c r="J112" s="48">
        <v>0</v>
      </c>
      <c r="K112" s="61">
        <v>0</v>
      </c>
      <c r="L112" s="62" t="str">
        <f t="shared" si="14"/>
        <v/>
      </c>
      <c r="M112" s="60" t="str">
        <f t="shared" si="20"/>
        <v/>
      </c>
      <c r="N112" s="60" t="str">
        <f t="shared" si="20"/>
        <v/>
      </c>
    </row>
    <row r="113" spans="2:14" x14ac:dyDescent="0.25">
      <c r="B113" s="30" t="s">
        <v>211</v>
      </c>
      <c r="C113" s="31" t="s">
        <v>133</v>
      </c>
      <c r="D113" s="48">
        <v>0</v>
      </c>
      <c r="E113" s="61">
        <v>0</v>
      </c>
      <c r="F113" s="62" t="str">
        <f t="shared" si="10"/>
        <v/>
      </c>
      <c r="G113" s="48">
        <v>0</v>
      </c>
      <c r="H113" s="61">
        <v>0</v>
      </c>
      <c r="I113" s="62" t="str">
        <f t="shared" si="16"/>
        <v/>
      </c>
      <c r="J113" s="48">
        <v>0</v>
      </c>
      <c r="K113" s="61">
        <v>0</v>
      </c>
      <c r="L113" s="62" t="str">
        <f t="shared" si="14"/>
        <v/>
      </c>
      <c r="M113" s="60" t="str">
        <f t="shared" si="20"/>
        <v/>
      </c>
      <c r="N113" s="60" t="str">
        <f t="shared" si="20"/>
        <v/>
      </c>
    </row>
    <row r="114" spans="2:14" x14ac:dyDescent="0.25">
      <c r="B114" s="30" t="s">
        <v>215</v>
      </c>
      <c r="C114" s="31" t="s">
        <v>134</v>
      </c>
      <c r="D114" s="48">
        <v>0</v>
      </c>
      <c r="E114" s="61">
        <v>0</v>
      </c>
      <c r="F114" s="62" t="str">
        <f t="shared" si="10"/>
        <v/>
      </c>
      <c r="G114" s="48">
        <v>0</v>
      </c>
      <c r="H114" s="61">
        <v>0</v>
      </c>
      <c r="I114" s="62" t="str">
        <f t="shared" si="16"/>
        <v/>
      </c>
      <c r="J114" s="48">
        <v>0</v>
      </c>
      <c r="K114" s="61">
        <v>0</v>
      </c>
      <c r="L114" s="62" t="str">
        <f t="shared" si="14"/>
        <v/>
      </c>
      <c r="M114" s="60" t="str">
        <f t="shared" si="20"/>
        <v/>
      </c>
      <c r="N114" s="60" t="str">
        <f t="shared" si="20"/>
        <v/>
      </c>
    </row>
    <row r="115" spans="2:14" x14ac:dyDescent="0.25">
      <c r="B115" s="30" t="s">
        <v>216</v>
      </c>
      <c r="C115" s="31" t="s">
        <v>213</v>
      </c>
      <c r="D115" s="48">
        <v>0</v>
      </c>
      <c r="E115" s="61">
        <v>0</v>
      </c>
      <c r="F115" s="62" t="str">
        <f t="shared" si="10"/>
        <v/>
      </c>
      <c r="G115" s="48">
        <v>0</v>
      </c>
      <c r="H115" s="61">
        <v>0</v>
      </c>
      <c r="I115" s="62" t="str">
        <f t="shared" si="16"/>
        <v/>
      </c>
      <c r="J115" s="48">
        <v>0</v>
      </c>
      <c r="K115" s="61">
        <v>0</v>
      </c>
      <c r="L115" s="62" t="str">
        <f t="shared" si="14"/>
        <v/>
      </c>
      <c r="M115" s="60" t="str">
        <f t="shared" si="20"/>
        <v/>
      </c>
      <c r="N115" s="60" t="str">
        <f t="shared" si="20"/>
        <v/>
      </c>
    </row>
    <row r="116" spans="2:14" x14ac:dyDescent="0.25">
      <c r="B116" s="30" t="s">
        <v>217</v>
      </c>
      <c r="C116" s="31" t="s">
        <v>214</v>
      </c>
      <c r="D116" s="48">
        <v>0</v>
      </c>
      <c r="E116" s="61">
        <v>0</v>
      </c>
      <c r="F116" s="62" t="str">
        <f t="shared" si="10"/>
        <v/>
      </c>
      <c r="G116" s="48">
        <v>0</v>
      </c>
      <c r="H116" s="61">
        <v>0</v>
      </c>
      <c r="I116" s="62" t="str">
        <f t="shared" si="16"/>
        <v/>
      </c>
      <c r="J116" s="48">
        <v>0</v>
      </c>
      <c r="K116" s="61">
        <v>0</v>
      </c>
      <c r="L116" s="62" t="str">
        <f t="shared" si="14"/>
        <v/>
      </c>
      <c r="M116" s="60" t="str">
        <f t="shared" si="20"/>
        <v/>
      </c>
      <c r="N116" s="60" t="str">
        <f t="shared" si="20"/>
        <v/>
      </c>
    </row>
    <row r="117" spans="2:14" x14ac:dyDescent="0.25">
      <c r="B117" s="41" t="s">
        <v>35</v>
      </c>
      <c r="C117" s="85" t="s">
        <v>43</v>
      </c>
      <c r="D117" s="87">
        <f>D118+D119+D120+D121+D122+D123+D124</f>
        <v>6990</v>
      </c>
      <c r="E117" s="110">
        <f t="shared" ref="E117" si="24">E118+E119+E120+E121+E122+E123+E124</f>
        <v>5087</v>
      </c>
      <c r="F117" s="111">
        <f t="shared" si="10"/>
        <v>0.72775393419170242</v>
      </c>
      <c r="G117" s="87">
        <f t="shared" ref="G117:H117" si="25">G118+G119+G120+G121+G122+G123+G124</f>
        <v>0</v>
      </c>
      <c r="H117" s="110">
        <f t="shared" si="25"/>
        <v>0</v>
      </c>
      <c r="I117" s="111" t="str">
        <f t="shared" si="16"/>
        <v/>
      </c>
      <c r="J117" s="87">
        <f t="shared" ref="J117:K117" si="26">J118+J119+J120+J121+J122+J123+J124</f>
        <v>0</v>
      </c>
      <c r="K117" s="110">
        <f t="shared" si="26"/>
        <v>0</v>
      </c>
      <c r="L117" s="111" t="str">
        <f t="shared" si="14"/>
        <v/>
      </c>
      <c r="M117" s="112">
        <f t="shared" si="20"/>
        <v>0</v>
      </c>
      <c r="N117" s="112">
        <f t="shared" si="20"/>
        <v>0</v>
      </c>
    </row>
    <row r="118" spans="2:14" x14ac:dyDescent="0.25">
      <c r="B118" s="30" t="s">
        <v>218</v>
      </c>
      <c r="C118" s="31" t="s">
        <v>158</v>
      </c>
      <c r="D118" s="48">
        <v>6880</v>
      </c>
      <c r="E118" s="61">
        <v>3954</v>
      </c>
      <c r="F118" s="62">
        <f t="shared" si="10"/>
        <v>0.57470930232558137</v>
      </c>
      <c r="G118" s="48">
        <v>0</v>
      </c>
      <c r="H118" s="61">
        <v>0</v>
      </c>
      <c r="I118" s="62" t="str">
        <f t="shared" si="16"/>
        <v/>
      </c>
      <c r="J118" s="48">
        <v>0</v>
      </c>
      <c r="K118" s="61">
        <v>0</v>
      </c>
      <c r="L118" s="62" t="str">
        <f t="shared" si="14"/>
        <v/>
      </c>
      <c r="M118" s="60">
        <f t="shared" si="20"/>
        <v>0</v>
      </c>
      <c r="N118" s="60">
        <f t="shared" si="20"/>
        <v>0</v>
      </c>
    </row>
    <row r="119" spans="2:14" x14ac:dyDescent="0.25">
      <c r="B119" s="30" t="s">
        <v>83</v>
      </c>
      <c r="C119" s="31" t="s">
        <v>65</v>
      </c>
      <c r="D119" s="48">
        <v>0</v>
      </c>
      <c r="E119" s="61">
        <v>0</v>
      </c>
      <c r="F119" s="62" t="str">
        <f t="shared" si="10"/>
        <v/>
      </c>
      <c r="G119" s="48">
        <v>0</v>
      </c>
      <c r="H119" s="61">
        <v>0</v>
      </c>
      <c r="I119" s="62" t="str">
        <f t="shared" si="16"/>
        <v/>
      </c>
      <c r="J119" s="48">
        <v>0</v>
      </c>
      <c r="K119" s="61">
        <v>0</v>
      </c>
      <c r="L119" s="62" t="str">
        <f t="shared" si="14"/>
        <v/>
      </c>
      <c r="M119" s="60" t="str">
        <f t="shared" si="20"/>
        <v/>
      </c>
      <c r="N119" s="60" t="str">
        <f t="shared" si="20"/>
        <v/>
      </c>
    </row>
    <row r="120" spans="2:14" x14ac:dyDescent="0.25">
      <c r="B120" s="30" t="s">
        <v>219</v>
      </c>
      <c r="C120" s="31" t="s">
        <v>156</v>
      </c>
      <c r="D120" s="48">
        <v>20</v>
      </c>
      <c r="E120" s="61">
        <v>0</v>
      </c>
      <c r="F120" s="62">
        <f t="shared" si="10"/>
        <v>0</v>
      </c>
      <c r="G120" s="48">
        <v>0</v>
      </c>
      <c r="H120" s="61">
        <v>0</v>
      </c>
      <c r="I120" s="62" t="str">
        <f t="shared" si="16"/>
        <v/>
      </c>
      <c r="J120" s="48">
        <v>0</v>
      </c>
      <c r="K120" s="61">
        <v>0</v>
      </c>
      <c r="L120" s="62" t="str">
        <f t="shared" si="14"/>
        <v/>
      </c>
      <c r="M120" s="60">
        <f t="shared" si="20"/>
        <v>0</v>
      </c>
      <c r="N120" s="60" t="str">
        <f t="shared" si="20"/>
        <v/>
      </c>
    </row>
    <row r="121" spans="2:14" x14ac:dyDescent="0.25">
      <c r="B121" s="30" t="s">
        <v>220</v>
      </c>
      <c r="C121" s="31" t="s">
        <v>189</v>
      </c>
      <c r="D121" s="48">
        <v>0</v>
      </c>
      <c r="E121" s="61">
        <v>1100</v>
      </c>
      <c r="F121" s="62" t="str">
        <f t="shared" si="10"/>
        <v/>
      </c>
      <c r="G121" s="48">
        <v>0</v>
      </c>
      <c r="H121" s="61">
        <v>0</v>
      </c>
      <c r="I121" s="62" t="str">
        <f t="shared" si="16"/>
        <v/>
      </c>
      <c r="J121" s="48">
        <v>0</v>
      </c>
      <c r="K121" s="61">
        <v>0</v>
      </c>
      <c r="L121" s="62" t="str">
        <f t="shared" si="14"/>
        <v/>
      </c>
      <c r="M121" s="60" t="str">
        <f t="shared" si="20"/>
        <v/>
      </c>
      <c r="N121" s="60">
        <f t="shared" si="20"/>
        <v>0</v>
      </c>
    </row>
    <row r="122" spans="2:14" x14ac:dyDescent="0.25">
      <c r="B122" s="30" t="s">
        <v>221</v>
      </c>
      <c r="C122" s="31" t="s">
        <v>155</v>
      </c>
      <c r="D122" s="48">
        <v>0</v>
      </c>
      <c r="E122" s="61">
        <v>0</v>
      </c>
      <c r="F122" s="62" t="str">
        <f t="shared" si="10"/>
        <v/>
      </c>
      <c r="G122" s="48">
        <v>0</v>
      </c>
      <c r="H122" s="61">
        <v>0</v>
      </c>
      <c r="I122" s="62" t="str">
        <f t="shared" si="16"/>
        <v/>
      </c>
      <c r="J122" s="48">
        <v>0</v>
      </c>
      <c r="K122" s="61">
        <v>0</v>
      </c>
      <c r="L122" s="62" t="str">
        <f t="shared" si="14"/>
        <v/>
      </c>
      <c r="M122" s="60" t="str">
        <f t="shared" si="20"/>
        <v/>
      </c>
      <c r="N122" s="60" t="str">
        <f t="shared" si="20"/>
        <v/>
      </c>
    </row>
    <row r="123" spans="2:14" x14ac:dyDescent="0.25">
      <c r="B123" s="30" t="s">
        <v>222</v>
      </c>
      <c r="C123" s="31" t="s">
        <v>133</v>
      </c>
      <c r="D123" s="48">
        <v>60</v>
      </c>
      <c r="E123" s="61">
        <v>33</v>
      </c>
      <c r="F123" s="62">
        <f t="shared" si="10"/>
        <v>0.55000000000000004</v>
      </c>
      <c r="G123" s="48">
        <v>0</v>
      </c>
      <c r="H123" s="61">
        <v>0</v>
      </c>
      <c r="I123" s="62" t="str">
        <f t="shared" si="16"/>
        <v/>
      </c>
      <c r="J123" s="48">
        <v>0</v>
      </c>
      <c r="K123" s="61">
        <v>0</v>
      </c>
      <c r="L123" s="62" t="str">
        <f t="shared" si="14"/>
        <v/>
      </c>
      <c r="M123" s="60">
        <f t="shared" si="20"/>
        <v>0</v>
      </c>
      <c r="N123" s="60">
        <f t="shared" si="20"/>
        <v>0</v>
      </c>
    </row>
    <row r="124" spans="2:14" x14ac:dyDescent="0.25">
      <c r="B124" s="30" t="s">
        <v>223</v>
      </c>
      <c r="C124" s="31" t="s">
        <v>134</v>
      </c>
      <c r="D124" s="48">
        <v>30</v>
      </c>
      <c r="E124" s="61">
        <v>0</v>
      </c>
      <c r="F124" s="62">
        <f t="shared" si="10"/>
        <v>0</v>
      </c>
      <c r="G124" s="48">
        <v>0</v>
      </c>
      <c r="H124" s="61">
        <v>0</v>
      </c>
      <c r="I124" s="62" t="str">
        <f t="shared" si="16"/>
        <v/>
      </c>
      <c r="J124" s="48">
        <v>0</v>
      </c>
      <c r="K124" s="61">
        <v>0</v>
      </c>
      <c r="L124" s="62" t="str">
        <f t="shared" si="14"/>
        <v/>
      </c>
      <c r="M124" s="60">
        <f t="shared" si="20"/>
        <v>0</v>
      </c>
      <c r="N124" s="60" t="str">
        <f t="shared" si="20"/>
        <v/>
      </c>
    </row>
    <row r="125" spans="2:14" x14ac:dyDescent="0.25">
      <c r="B125" s="41" t="s">
        <v>44</v>
      </c>
      <c r="C125" s="85" t="s">
        <v>45</v>
      </c>
      <c r="D125" s="87">
        <f>D126+D127+D128+D129+D130+D131+D132+D133</f>
        <v>25</v>
      </c>
      <c r="E125" s="110">
        <f>E126+E127+E128+E129+E130+E131+E132+E133</f>
        <v>532</v>
      </c>
      <c r="F125" s="111">
        <f t="shared" si="10"/>
        <v>21.28</v>
      </c>
      <c r="G125" s="87">
        <f>G126+G127+G128+G129+G130+G131+G132+G133</f>
        <v>0</v>
      </c>
      <c r="H125" s="110">
        <f>H126+H127+H128+H129+H130+H131+H132+H133</f>
        <v>0</v>
      </c>
      <c r="I125" s="111" t="str">
        <f t="shared" si="16"/>
        <v/>
      </c>
      <c r="J125" s="87">
        <f>J126+J127+J128+J129+J130+J131+J132+J133</f>
        <v>0</v>
      </c>
      <c r="K125" s="110">
        <f>K126+K127+K128+K129+K130+K131+K132+K133</f>
        <v>0</v>
      </c>
      <c r="L125" s="111" t="str">
        <f t="shared" si="14"/>
        <v/>
      </c>
      <c r="M125" s="112">
        <f t="shared" si="20"/>
        <v>0</v>
      </c>
      <c r="N125" s="112">
        <f t="shared" si="20"/>
        <v>0</v>
      </c>
    </row>
    <row r="126" spans="2:14" x14ac:dyDescent="0.25">
      <c r="B126" s="30" t="s">
        <v>224</v>
      </c>
      <c r="C126" s="31" t="s">
        <v>158</v>
      </c>
      <c r="D126" s="48">
        <v>0</v>
      </c>
      <c r="E126" s="61">
        <v>532</v>
      </c>
      <c r="F126" s="62" t="str">
        <f t="shared" si="10"/>
        <v/>
      </c>
      <c r="G126" s="48">
        <v>0</v>
      </c>
      <c r="H126" s="61">
        <v>0</v>
      </c>
      <c r="I126" s="62" t="str">
        <f t="shared" si="16"/>
        <v/>
      </c>
      <c r="J126" s="48">
        <v>0</v>
      </c>
      <c r="K126" s="61">
        <v>0</v>
      </c>
      <c r="L126" s="62" t="str">
        <f t="shared" si="14"/>
        <v/>
      </c>
      <c r="M126" s="60" t="str">
        <f t="shared" si="20"/>
        <v/>
      </c>
      <c r="N126" s="60">
        <f t="shared" si="20"/>
        <v>0</v>
      </c>
    </row>
    <row r="127" spans="2:14" x14ac:dyDescent="0.25">
      <c r="B127" s="30" t="s">
        <v>84</v>
      </c>
      <c r="C127" s="31" t="s">
        <v>65</v>
      </c>
      <c r="D127" s="48">
        <v>0</v>
      </c>
      <c r="E127" s="61">
        <v>0</v>
      </c>
      <c r="F127" s="62" t="str">
        <f t="shared" si="10"/>
        <v/>
      </c>
      <c r="G127" s="48">
        <v>0</v>
      </c>
      <c r="H127" s="61">
        <v>0</v>
      </c>
      <c r="I127" s="62" t="str">
        <f t="shared" si="16"/>
        <v/>
      </c>
      <c r="J127" s="48">
        <v>0</v>
      </c>
      <c r="K127" s="61">
        <v>0</v>
      </c>
      <c r="L127" s="62" t="str">
        <f t="shared" si="14"/>
        <v/>
      </c>
      <c r="M127" s="60" t="str">
        <f t="shared" si="20"/>
        <v/>
      </c>
      <c r="N127" s="60" t="str">
        <f t="shared" si="20"/>
        <v/>
      </c>
    </row>
    <row r="128" spans="2:14" x14ac:dyDescent="0.25">
      <c r="B128" s="30" t="s">
        <v>225</v>
      </c>
      <c r="C128" s="31" t="s">
        <v>156</v>
      </c>
      <c r="D128" s="48">
        <v>25</v>
      </c>
      <c r="E128" s="61">
        <v>0</v>
      </c>
      <c r="F128" s="62">
        <f t="shared" si="10"/>
        <v>0</v>
      </c>
      <c r="G128" s="48">
        <v>0</v>
      </c>
      <c r="H128" s="61">
        <v>0</v>
      </c>
      <c r="I128" s="62" t="str">
        <f t="shared" si="16"/>
        <v/>
      </c>
      <c r="J128" s="48">
        <v>0</v>
      </c>
      <c r="K128" s="61">
        <v>0</v>
      </c>
      <c r="L128" s="62" t="str">
        <f t="shared" si="14"/>
        <v/>
      </c>
      <c r="M128" s="60">
        <f t="shared" si="20"/>
        <v>0</v>
      </c>
      <c r="N128" s="60" t="str">
        <f t="shared" si="20"/>
        <v/>
      </c>
    </row>
    <row r="129" spans="2:14" x14ac:dyDescent="0.25">
      <c r="B129" s="30" t="s">
        <v>226</v>
      </c>
      <c r="C129" s="31" t="s">
        <v>189</v>
      </c>
      <c r="D129" s="48">
        <v>0</v>
      </c>
      <c r="E129" s="61">
        <v>0</v>
      </c>
      <c r="F129" s="62" t="str">
        <f t="shared" si="10"/>
        <v/>
      </c>
      <c r="G129" s="48">
        <v>0</v>
      </c>
      <c r="H129" s="61">
        <v>0</v>
      </c>
      <c r="I129" s="62" t="str">
        <f t="shared" si="16"/>
        <v/>
      </c>
      <c r="J129" s="48">
        <v>0</v>
      </c>
      <c r="K129" s="61">
        <v>0</v>
      </c>
      <c r="L129" s="62" t="str">
        <f t="shared" si="14"/>
        <v/>
      </c>
      <c r="M129" s="60" t="str">
        <f t="shared" si="20"/>
        <v/>
      </c>
      <c r="N129" s="60" t="str">
        <f t="shared" si="20"/>
        <v/>
      </c>
    </row>
    <row r="130" spans="2:14" x14ac:dyDescent="0.25">
      <c r="B130" s="30" t="s">
        <v>227</v>
      </c>
      <c r="C130" s="31" t="s">
        <v>155</v>
      </c>
      <c r="D130" s="48">
        <v>0</v>
      </c>
      <c r="E130" s="61">
        <v>0</v>
      </c>
      <c r="F130" s="62" t="str">
        <f t="shared" si="10"/>
        <v/>
      </c>
      <c r="G130" s="48">
        <v>0</v>
      </c>
      <c r="H130" s="61">
        <v>0</v>
      </c>
      <c r="I130" s="62" t="str">
        <f t="shared" si="16"/>
        <v/>
      </c>
      <c r="J130" s="48">
        <v>0</v>
      </c>
      <c r="K130" s="61">
        <v>0</v>
      </c>
      <c r="L130" s="62" t="str">
        <f t="shared" si="14"/>
        <v/>
      </c>
      <c r="M130" s="60" t="str">
        <f t="shared" si="20"/>
        <v/>
      </c>
      <c r="N130" s="60" t="str">
        <f t="shared" si="20"/>
        <v/>
      </c>
    </row>
    <row r="131" spans="2:14" x14ac:dyDescent="0.25">
      <c r="B131" s="30" t="s">
        <v>228</v>
      </c>
      <c r="C131" s="31" t="s">
        <v>229</v>
      </c>
      <c r="D131" s="48">
        <v>0</v>
      </c>
      <c r="E131" s="61">
        <v>0</v>
      </c>
      <c r="F131" s="62" t="str">
        <f t="shared" si="10"/>
        <v/>
      </c>
      <c r="G131" s="48">
        <v>0</v>
      </c>
      <c r="H131" s="61">
        <v>0</v>
      </c>
      <c r="I131" s="62" t="str">
        <f t="shared" si="16"/>
        <v/>
      </c>
      <c r="J131" s="48">
        <v>0</v>
      </c>
      <c r="K131" s="61">
        <v>0</v>
      </c>
      <c r="L131" s="62" t="str">
        <f t="shared" si="14"/>
        <v/>
      </c>
      <c r="M131" s="60" t="str">
        <f t="shared" si="20"/>
        <v/>
      </c>
      <c r="N131" s="60" t="str">
        <f t="shared" si="20"/>
        <v/>
      </c>
    </row>
    <row r="132" spans="2:14" x14ac:dyDescent="0.25">
      <c r="B132" s="30" t="s">
        <v>230</v>
      </c>
      <c r="C132" s="31" t="s">
        <v>133</v>
      </c>
      <c r="D132" s="48">
        <v>0</v>
      </c>
      <c r="E132" s="61">
        <v>0</v>
      </c>
      <c r="F132" s="62" t="str">
        <f t="shared" si="10"/>
        <v/>
      </c>
      <c r="G132" s="48">
        <v>0</v>
      </c>
      <c r="H132" s="61">
        <v>0</v>
      </c>
      <c r="I132" s="62" t="str">
        <f t="shared" si="16"/>
        <v/>
      </c>
      <c r="J132" s="48">
        <v>0</v>
      </c>
      <c r="K132" s="61">
        <v>0</v>
      </c>
      <c r="L132" s="62" t="str">
        <f t="shared" si="14"/>
        <v/>
      </c>
      <c r="M132" s="60" t="str">
        <f t="shared" si="20"/>
        <v/>
      </c>
      <c r="N132" s="60" t="str">
        <f t="shared" si="20"/>
        <v/>
      </c>
    </row>
    <row r="133" spans="2:14" x14ac:dyDescent="0.25">
      <c r="B133" s="30" t="s">
        <v>231</v>
      </c>
      <c r="C133" s="31" t="s">
        <v>134</v>
      </c>
      <c r="D133" s="48">
        <v>0</v>
      </c>
      <c r="E133" s="61">
        <v>0</v>
      </c>
      <c r="F133" s="62" t="str">
        <f t="shared" ref="F133:F146" si="27">IFERROR(E133/D133,"")</f>
        <v/>
      </c>
      <c r="G133" s="48">
        <v>0</v>
      </c>
      <c r="H133" s="61">
        <v>0</v>
      </c>
      <c r="I133" s="62" t="str">
        <f t="shared" si="16"/>
        <v/>
      </c>
      <c r="J133" s="48">
        <v>0</v>
      </c>
      <c r="K133" s="61">
        <v>0</v>
      </c>
      <c r="L133" s="62" t="str">
        <f t="shared" si="14"/>
        <v/>
      </c>
      <c r="M133" s="60" t="str">
        <f t="shared" si="20"/>
        <v/>
      </c>
      <c r="N133" s="60" t="str">
        <f t="shared" si="20"/>
        <v/>
      </c>
    </row>
    <row r="134" spans="2:14" x14ac:dyDescent="0.25">
      <c r="B134" s="41" t="s">
        <v>46</v>
      </c>
      <c r="C134" s="85" t="s">
        <v>47</v>
      </c>
      <c r="D134" s="87">
        <f>D135+D136+D137+D138+D139+D140+D141</f>
        <v>4870</v>
      </c>
      <c r="E134" s="110">
        <f>E135+E136+E137+E138+E139+E140+E141</f>
        <v>7167</v>
      </c>
      <c r="F134" s="111">
        <f t="shared" si="27"/>
        <v>1.4716632443531827</v>
      </c>
      <c r="G134" s="87">
        <f t="shared" ref="G134:H134" si="28">G135+G136+G137+G138+G139+G140+G141</f>
        <v>0</v>
      </c>
      <c r="H134" s="110">
        <f t="shared" si="28"/>
        <v>0</v>
      </c>
      <c r="I134" s="111" t="str">
        <f t="shared" si="16"/>
        <v/>
      </c>
      <c r="J134" s="87">
        <f t="shared" ref="J134:K134" si="29">J135+J136+J137+J138+J139+J140+J141</f>
        <v>0</v>
      </c>
      <c r="K134" s="110">
        <f t="shared" si="29"/>
        <v>0</v>
      </c>
      <c r="L134" s="111" t="str">
        <f t="shared" si="14"/>
        <v/>
      </c>
      <c r="M134" s="112">
        <f t="shared" si="20"/>
        <v>0</v>
      </c>
      <c r="N134" s="112">
        <f t="shared" si="20"/>
        <v>0</v>
      </c>
    </row>
    <row r="135" spans="2:14" x14ac:dyDescent="0.25">
      <c r="B135" s="30" t="s">
        <v>85</v>
      </c>
      <c r="C135" s="9" t="s">
        <v>65</v>
      </c>
      <c r="D135" s="48">
        <v>0</v>
      </c>
      <c r="E135" s="61">
        <v>0</v>
      </c>
      <c r="F135" s="62" t="str">
        <f t="shared" si="27"/>
        <v/>
      </c>
      <c r="G135" s="48">
        <v>0</v>
      </c>
      <c r="H135" s="61">
        <v>0</v>
      </c>
      <c r="I135" s="62" t="str">
        <f t="shared" si="16"/>
        <v/>
      </c>
      <c r="J135" s="48">
        <v>0</v>
      </c>
      <c r="K135" s="61">
        <v>0</v>
      </c>
      <c r="L135" s="62" t="str">
        <f t="shared" si="14"/>
        <v/>
      </c>
      <c r="M135" s="60" t="str">
        <f t="shared" si="20"/>
        <v/>
      </c>
      <c r="N135" s="60" t="str">
        <f t="shared" si="20"/>
        <v/>
      </c>
    </row>
    <row r="136" spans="2:14" x14ac:dyDescent="0.25">
      <c r="B136" s="30" t="s">
        <v>232</v>
      </c>
      <c r="C136" s="31" t="s">
        <v>156</v>
      </c>
      <c r="D136" s="48">
        <v>770</v>
      </c>
      <c r="E136" s="61">
        <v>245</v>
      </c>
      <c r="F136" s="62">
        <f t="shared" si="27"/>
        <v>0.31818181818181818</v>
      </c>
      <c r="G136" s="48">
        <v>0</v>
      </c>
      <c r="H136" s="61">
        <v>0</v>
      </c>
      <c r="I136" s="62" t="str">
        <f t="shared" si="16"/>
        <v/>
      </c>
      <c r="J136" s="48">
        <v>0</v>
      </c>
      <c r="K136" s="61">
        <v>0</v>
      </c>
      <c r="L136" s="62" t="str">
        <f t="shared" si="14"/>
        <v/>
      </c>
      <c r="M136" s="60">
        <f>IFERROR(J136/D136,"")</f>
        <v>0</v>
      </c>
      <c r="N136" s="60">
        <f t="shared" si="20"/>
        <v>0</v>
      </c>
    </row>
    <row r="137" spans="2:14" x14ac:dyDescent="0.25">
      <c r="B137" s="30" t="s">
        <v>233</v>
      </c>
      <c r="C137" s="31" t="s">
        <v>189</v>
      </c>
      <c r="D137" s="48">
        <v>0</v>
      </c>
      <c r="E137" s="61">
        <v>0</v>
      </c>
      <c r="F137" s="62" t="str">
        <f t="shared" si="27"/>
        <v/>
      </c>
      <c r="G137" s="48">
        <v>0</v>
      </c>
      <c r="H137" s="61">
        <v>0</v>
      </c>
      <c r="I137" s="62" t="str">
        <f t="shared" si="16"/>
        <v/>
      </c>
      <c r="J137" s="48">
        <v>0</v>
      </c>
      <c r="K137" s="61">
        <v>0</v>
      </c>
      <c r="L137" s="62" t="str">
        <f t="shared" si="14"/>
        <v/>
      </c>
      <c r="M137" s="60" t="str">
        <f t="shared" si="20"/>
        <v/>
      </c>
      <c r="N137" s="60" t="str">
        <f t="shared" si="20"/>
        <v/>
      </c>
    </row>
    <row r="138" spans="2:14" x14ac:dyDescent="0.25">
      <c r="B138" s="30" t="s">
        <v>234</v>
      </c>
      <c r="C138" s="31" t="s">
        <v>237</v>
      </c>
      <c r="D138" s="48">
        <v>4060</v>
      </c>
      <c r="E138" s="61">
        <v>6447</v>
      </c>
      <c r="F138" s="62">
        <f t="shared" si="27"/>
        <v>1.5879310344827586</v>
      </c>
      <c r="G138" s="48">
        <v>0</v>
      </c>
      <c r="H138" s="61">
        <v>0</v>
      </c>
      <c r="I138" s="62" t="str">
        <f t="shared" si="16"/>
        <v/>
      </c>
      <c r="J138" s="48">
        <v>0</v>
      </c>
      <c r="K138" s="61">
        <v>0</v>
      </c>
      <c r="L138" s="62" t="str">
        <f t="shared" si="14"/>
        <v/>
      </c>
      <c r="M138" s="60">
        <f t="shared" si="20"/>
        <v>0</v>
      </c>
      <c r="N138" s="60">
        <f t="shared" si="20"/>
        <v>0</v>
      </c>
    </row>
    <row r="139" spans="2:14" x14ac:dyDescent="0.25">
      <c r="B139" s="30" t="s">
        <v>235</v>
      </c>
      <c r="C139" s="31" t="s">
        <v>155</v>
      </c>
      <c r="D139" s="48">
        <v>0</v>
      </c>
      <c r="E139" s="61">
        <v>0</v>
      </c>
      <c r="F139" s="62" t="str">
        <f t="shared" si="27"/>
        <v/>
      </c>
      <c r="G139" s="48">
        <v>0</v>
      </c>
      <c r="H139" s="61">
        <v>0</v>
      </c>
      <c r="I139" s="62" t="str">
        <f t="shared" si="16"/>
        <v/>
      </c>
      <c r="J139" s="48">
        <v>0</v>
      </c>
      <c r="K139" s="61">
        <v>0</v>
      </c>
      <c r="L139" s="62" t="str">
        <f t="shared" si="14"/>
        <v/>
      </c>
      <c r="M139" s="60" t="str">
        <f t="shared" ref="M139:N145" si="30">IFERROR(J139/D139,"")</f>
        <v/>
      </c>
      <c r="N139" s="60" t="str">
        <f t="shared" si="30"/>
        <v/>
      </c>
    </row>
    <row r="140" spans="2:14" x14ac:dyDescent="0.25">
      <c r="B140" s="30" t="s">
        <v>236</v>
      </c>
      <c r="C140" s="31" t="s">
        <v>133</v>
      </c>
      <c r="D140" s="48">
        <v>40</v>
      </c>
      <c r="E140" s="61">
        <v>310</v>
      </c>
      <c r="F140" s="62">
        <f t="shared" si="27"/>
        <v>7.75</v>
      </c>
      <c r="G140" s="48">
        <v>0</v>
      </c>
      <c r="H140" s="61">
        <v>0</v>
      </c>
      <c r="I140" s="62" t="str">
        <f t="shared" si="16"/>
        <v/>
      </c>
      <c r="J140" s="48">
        <v>0</v>
      </c>
      <c r="K140" s="61">
        <v>0</v>
      </c>
      <c r="L140" s="62" t="str">
        <f t="shared" si="14"/>
        <v/>
      </c>
      <c r="M140" s="60">
        <f>IFERROR(J140/D140,"")</f>
        <v>0</v>
      </c>
      <c r="N140" s="60">
        <f>IFERROR(K140/E140,"")</f>
        <v>0</v>
      </c>
    </row>
    <row r="141" spans="2:14" x14ac:dyDescent="0.25">
      <c r="B141" s="30" t="s">
        <v>238</v>
      </c>
      <c r="C141" s="31" t="s">
        <v>134</v>
      </c>
      <c r="D141" s="48">
        <v>0</v>
      </c>
      <c r="E141" s="61">
        <v>165</v>
      </c>
      <c r="F141" s="62" t="str">
        <f t="shared" si="27"/>
        <v/>
      </c>
      <c r="G141" s="48">
        <v>0</v>
      </c>
      <c r="H141" s="61">
        <v>0</v>
      </c>
      <c r="I141" s="62" t="str">
        <f t="shared" si="16"/>
        <v/>
      </c>
      <c r="J141" s="48">
        <v>0</v>
      </c>
      <c r="K141" s="61">
        <v>0</v>
      </c>
      <c r="L141" s="62" t="str">
        <f t="shared" si="14"/>
        <v/>
      </c>
      <c r="M141" s="60" t="str">
        <f t="shared" si="30"/>
        <v/>
      </c>
      <c r="N141" s="60">
        <f t="shared" si="30"/>
        <v>0</v>
      </c>
    </row>
    <row r="142" spans="2:14" x14ac:dyDescent="0.25">
      <c r="B142" s="41" t="s">
        <v>89</v>
      </c>
      <c r="C142" s="85" t="s">
        <v>48</v>
      </c>
      <c r="D142" s="87">
        <f>D143+D144+D145</f>
        <v>53025</v>
      </c>
      <c r="E142" s="110">
        <f>E143+E144+E145</f>
        <v>50620</v>
      </c>
      <c r="F142" s="111">
        <f t="shared" si="27"/>
        <v>0.95464403583215462</v>
      </c>
      <c r="G142" s="87">
        <f>G143+G144+G145</f>
        <v>0</v>
      </c>
      <c r="H142" s="110">
        <f>H143+H144+H145</f>
        <v>0</v>
      </c>
      <c r="I142" s="111" t="str">
        <f t="shared" si="16"/>
        <v/>
      </c>
      <c r="J142" s="87">
        <f>J143+J144+J145</f>
        <v>0</v>
      </c>
      <c r="K142" s="110">
        <f>K143+K144+K145</f>
        <v>0</v>
      </c>
      <c r="L142" s="111" t="str">
        <f t="shared" si="14"/>
        <v/>
      </c>
      <c r="M142" s="112">
        <f t="shared" si="30"/>
        <v>0</v>
      </c>
      <c r="N142" s="112">
        <f t="shared" si="30"/>
        <v>0</v>
      </c>
    </row>
    <row r="143" spans="2:14" x14ac:dyDescent="0.25">
      <c r="B143" s="30" t="s">
        <v>239</v>
      </c>
      <c r="C143" s="31" t="s">
        <v>240</v>
      </c>
      <c r="D143" s="48">
        <v>37590</v>
      </c>
      <c r="E143" s="61">
        <v>32422</v>
      </c>
      <c r="F143" s="62">
        <f t="shared" si="27"/>
        <v>0.86251662676243679</v>
      </c>
      <c r="G143" s="48">
        <v>0</v>
      </c>
      <c r="H143" s="61">
        <v>0</v>
      </c>
      <c r="I143" s="62" t="str">
        <f t="shared" si="16"/>
        <v/>
      </c>
      <c r="J143" s="48">
        <v>0</v>
      </c>
      <c r="K143" s="61">
        <v>0</v>
      </c>
      <c r="L143" s="62" t="str">
        <f t="shared" si="14"/>
        <v/>
      </c>
      <c r="M143" s="60">
        <f t="shared" si="30"/>
        <v>0</v>
      </c>
      <c r="N143" s="60">
        <f t="shared" si="30"/>
        <v>0</v>
      </c>
    </row>
    <row r="144" spans="2:14" x14ac:dyDescent="0.25">
      <c r="B144" s="30" t="s">
        <v>242</v>
      </c>
      <c r="C144" s="31" t="s">
        <v>241</v>
      </c>
      <c r="D144" s="48">
        <v>15385</v>
      </c>
      <c r="E144" s="61">
        <v>18127</v>
      </c>
      <c r="F144" s="62">
        <f t="shared" si="27"/>
        <v>1.1782255443613909</v>
      </c>
      <c r="G144" s="48">
        <v>0</v>
      </c>
      <c r="H144" s="61">
        <v>0</v>
      </c>
      <c r="I144" s="62" t="str">
        <f t="shared" si="16"/>
        <v/>
      </c>
      <c r="J144" s="48">
        <v>0</v>
      </c>
      <c r="K144" s="61">
        <v>0</v>
      </c>
      <c r="L144" s="62" t="str">
        <f t="shared" si="14"/>
        <v/>
      </c>
      <c r="M144" s="60">
        <f t="shared" si="30"/>
        <v>0</v>
      </c>
      <c r="N144" s="60">
        <f t="shared" si="30"/>
        <v>0</v>
      </c>
    </row>
    <row r="145" spans="2:14" x14ac:dyDescent="0.25">
      <c r="B145" s="30" t="s">
        <v>243</v>
      </c>
      <c r="C145" s="31" t="s">
        <v>133</v>
      </c>
      <c r="D145" s="48">
        <v>50</v>
      </c>
      <c r="E145" s="61">
        <v>71</v>
      </c>
      <c r="F145" s="62">
        <f t="shared" si="27"/>
        <v>1.42</v>
      </c>
      <c r="G145" s="48">
        <v>0</v>
      </c>
      <c r="H145" s="61">
        <v>0</v>
      </c>
      <c r="I145" s="62" t="str">
        <f t="shared" si="16"/>
        <v/>
      </c>
      <c r="J145" s="48">
        <v>0</v>
      </c>
      <c r="K145" s="61">
        <v>0</v>
      </c>
      <c r="L145" s="62" t="str">
        <f t="shared" si="14"/>
        <v/>
      </c>
      <c r="M145" s="60">
        <f t="shared" si="30"/>
        <v>0</v>
      </c>
      <c r="N145" s="60">
        <f t="shared" si="30"/>
        <v>0</v>
      </c>
    </row>
    <row r="146" spans="2:14" ht="15.75" thickBot="1" x14ac:dyDescent="0.3">
      <c r="B146" s="18"/>
      <c r="C146" s="8" t="s">
        <v>30</v>
      </c>
      <c r="D146" s="50">
        <f>D83+D108+D117+D125+D134+D142</f>
        <v>73533</v>
      </c>
      <c r="E146" s="66">
        <f>E83+E108+E117+E125+E134+E142</f>
        <v>70388</v>
      </c>
      <c r="F146" s="67">
        <f t="shared" si="27"/>
        <v>0.95723008717174607</v>
      </c>
      <c r="G146" s="50">
        <f>G83+G108+G117+G125+G134+G142</f>
        <v>0</v>
      </c>
      <c r="H146" s="66">
        <f>H83+H108+H117+H125+H134+H142</f>
        <v>0</v>
      </c>
      <c r="I146" s="67" t="str">
        <f t="shared" si="16"/>
        <v/>
      </c>
      <c r="J146" s="50">
        <f>J83+J108+J117+J125+J134+J142</f>
        <v>0</v>
      </c>
      <c r="K146" s="66">
        <f>K83+K108+K117+K125+K134+K142</f>
        <v>0</v>
      </c>
      <c r="L146" s="67" t="str">
        <f t="shared" si="14"/>
        <v/>
      </c>
      <c r="M146" s="79" t="str">
        <f>IFERROR(#REF!/(D146+J146),"")</f>
        <v/>
      </c>
      <c r="N146" s="79" t="str">
        <f>IFERROR(#REF!/K146,"")</f>
        <v/>
      </c>
    </row>
    <row r="147" spans="2:14" hidden="1" x14ac:dyDescent="0.25">
      <c r="B147" s="2">
        <v>4</v>
      </c>
      <c r="C147" s="1" t="s">
        <v>51</v>
      </c>
      <c r="D147" s="56"/>
      <c r="E147" s="75"/>
      <c r="F147" s="74"/>
      <c r="G147" s="56"/>
      <c r="H147" s="75"/>
      <c r="I147" s="74"/>
      <c r="J147" s="56"/>
      <c r="K147" s="75"/>
      <c r="L147" s="74"/>
      <c r="M147" s="76"/>
      <c r="N147" s="77"/>
    </row>
    <row r="148" spans="2:14" hidden="1" x14ac:dyDescent="0.25">
      <c r="B148" s="41" t="s">
        <v>49</v>
      </c>
      <c r="C148" s="146" t="s">
        <v>52</v>
      </c>
      <c r="D148" s="149">
        <f>D149</f>
        <v>0</v>
      </c>
      <c r="E148" s="154">
        <f>E149</f>
        <v>0</v>
      </c>
      <c r="F148" s="155" t="str">
        <f t="shared" ref="F148:F172" si="31">IFERROR(E148/D148,"")</f>
        <v/>
      </c>
      <c r="G148" s="149">
        <f>G149</f>
        <v>0</v>
      </c>
      <c r="H148" s="154">
        <f>H149</f>
        <v>0</v>
      </c>
      <c r="I148" s="155" t="str">
        <f t="shared" ref="I148:I189" si="32">IFERROR(H148/G148,"")</f>
        <v/>
      </c>
      <c r="J148" s="149">
        <f>J149</f>
        <v>0</v>
      </c>
      <c r="K148" s="154">
        <f>K149</f>
        <v>0</v>
      </c>
      <c r="L148" s="155" t="str">
        <f t="shared" ref="L148:L189" si="33">IFERROR(K148/J148,"")</f>
        <v/>
      </c>
      <c r="M148" s="156" t="str">
        <f t="shared" ref="M148:N185" si="34">IFERROR(J148/D148,"")</f>
        <v/>
      </c>
      <c r="N148" s="156" t="str">
        <f t="shared" si="34"/>
        <v/>
      </c>
    </row>
    <row r="149" spans="2:14" hidden="1" x14ac:dyDescent="0.25">
      <c r="B149" s="44" t="s">
        <v>54</v>
      </c>
      <c r="C149" s="89" t="s">
        <v>55</v>
      </c>
      <c r="D149" s="91">
        <f>D150+D155+D160+D163</f>
        <v>0</v>
      </c>
      <c r="E149" s="113">
        <f>E150+E155+E160+E163</f>
        <v>0</v>
      </c>
      <c r="F149" s="114" t="str">
        <f t="shared" si="31"/>
        <v/>
      </c>
      <c r="G149" s="91">
        <f>G150+G155+G160+G163</f>
        <v>0</v>
      </c>
      <c r="H149" s="113">
        <f>H150+H155+H160+H163</f>
        <v>0</v>
      </c>
      <c r="I149" s="114" t="str">
        <f t="shared" si="32"/>
        <v/>
      </c>
      <c r="J149" s="91">
        <f>J150+J155+J160+J163</f>
        <v>0</v>
      </c>
      <c r="K149" s="113">
        <f>K150+K155+K160+K163</f>
        <v>0</v>
      </c>
      <c r="L149" s="114" t="str">
        <f t="shared" si="33"/>
        <v/>
      </c>
      <c r="M149" s="139" t="str">
        <f t="shared" si="34"/>
        <v/>
      </c>
      <c r="N149" s="139" t="str">
        <f t="shared" si="34"/>
        <v/>
      </c>
    </row>
    <row r="150" spans="2:14" hidden="1" x14ac:dyDescent="0.25">
      <c r="B150" s="163" t="s">
        <v>91</v>
      </c>
      <c r="C150" s="184" t="s">
        <v>90</v>
      </c>
      <c r="D150" s="185">
        <f>D151+D152+D153+D154</f>
        <v>0</v>
      </c>
      <c r="E150" s="186">
        <f>E151+E152+E153+E154</f>
        <v>0</v>
      </c>
      <c r="F150" s="187" t="str">
        <f t="shared" si="31"/>
        <v/>
      </c>
      <c r="G150" s="185">
        <f>G151+G152+G153+G154</f>
        <v>0</v>
      </c>
      <c r="H150" s="186">
        <f>H151+H152+H153+H154</f>
        <v>0</v>
      </c>
      <c r="I150" s="187" t="str">
        <f t="shared" si="32"/>
        <v/>
      </c>
      <c r="J150" s="185">
        <f>J151+J152+J153+J154</f>
        <v>0</v>
      </c>
      <c r="K150" s="186">
        <f>K151+K152+K153+K154</f>
        <v>0</v>
      </c>
      <c r="L150" s="187" t="str">
        <f t="shared" si="33"/>
        <v/>
      </c>
      <c r="M150" s="188" t="str">
        <f t="shared" si="34"/>
        <v/>
      </c>
      <c r="N150" s="188" t="str">
        <f t="shared" si="34"/>
        <v/>
      </c>
    </row>
    <row r="151" spans="2:14" hidden="1" x14ac:dyDescent="0.25">
      <c r="B151" s="37"/>
      <c r="C151" s="33" t="s">
        <v>244</v>
      </c>
      <c r="D151" s="143"/>
      <c r="E151" s="144"/>
      <c r="F151" s="141" t="str">
        <f t="shared" si="31"/>
        <v/>
      </c>
      <c r="G151" s="143">
        <v>0</v>
      </c>
      <c r="H151" s="144">
        <v>0</v>
      </c>
      <c r="I151" s="141" t="str">
        <f t="shared" si="32"/>
        <v/>
      </c>
      <c r="J151" s="143">
        <v>0</v>
      </c>
      <c r="K151" s="144">
        <v>0</v>
      </c>
      <c r="L151" s="141" t="str">
        <f t="shared" si="33"/>
        <v/>
      </c>
      <c r="M151" s="142" t="str">
        <f t="shared" si="34"/>
        <v/>
      </c>
      <c r="N151" s="142" t="str">
        <f t="shared" si="34"/>
        <v/>
      </c>
    </row>
    <row r="152" spans="2:14" hidden="1" x14ac:dyDescent="0.25">
      <c r="B152" s="37"/>
      <c r="C152" s="33" t="s">
        <v>245</v>
      </c>
      <c r="D152" s="143"/>
      <c r="E152" s="144"/>
      <c r="F152" s="141" t="str">
        <f t="shared" si="31"/>
        <v/>
      </c>
      <c r="G152" s="143">
        <v>0</v>
      </c>
      <c r="H152" s="144">
        <v>0</v>
      </c>
      <c r="I152" s="141" t="str">
        <f t="shared" si="32"/>
        <v/>
      </c>
      <c r="J152" s="143">
        <v>0</v>
      </c>
      <c r="K152" s="144">
        <v>0</v>
      </c>
      <c r="L152" s="141" t="str">
        <f t="shared" si="33"/>
        <v/>
      </c>
      <c r="M152" s="142" t="str">
        <f t="shared" si="34"/>
        <v/>
      </c>
      <c r="N152" s="142" t="str">
        <f t="shared" si="34"/>
        <v/>
      </c>
    </row>
    <row r="153" spans="2:14" hidden="1" x14ac:dyDescent="0.25">
      <c r="B153" s="37"/>
      <c r="C153" s="33" t="s">
        <v>266</v>
      </c>
      <c r="D153" s="143"/>
      <c r="E153" s="144"/>
      <c r="F153" s="141" t="str">
        <f t="shared" si="31"/>
        <v/>
      </c>
      <c r="G153" s="143">
        <v>0</v>
      </c>
      <c r="H153" s="144">
        <v>0</v>
      </c>
      <c r="I153" s="141" t="str">
        <f t="shared" si="32"/>
        <v/>
      </c>
      <c r="J153" s="143">
        <v>0</v>
      </c>
      <c r="K153" s="144">
        <v>0</v>
      </c>
      <c r="L153" s="141" t="str">
        <f t="shared" si="33"/>
        <v/>
      </c>
      <c r="M153" s="142" t="str">
        <f t="shared" si="34"/>
        <v/>
      </c>
      <c r="N153" s="142" t="str">
        <f t="shared" si="34"/>
        <v/>
      </c>
    </row>
    <row r="154" spans="2:14" hidden="1" x14ac:dyDescent="0.25">
      <c r="B154" s="37"/>
      <c r="C154" s="33" t="s">
        <v>246</v>
      </c>
      <c r="D154" s="143"/>
      <c r="E154" s="144"/>
      <c r="F154" s="141" t="str">
        <f t="shared" si="31"/>
        <v/>
      </c>
      <c r="G154" s="143">
        <v>0</v>
      </c>
      <c r="H154" s="144">
        <v>0</v>
      </c>
      <c r="I154" s="141" t="str">
        <f t="shared" si="32"/>
        <v/>
      </c>
      <c r="J154" s="143">
        <v>0</v>
      </c>
      <c r="K154" s="144">
        <v>0</v>
      </c>
      <c r="L154" s="141" t="str">
        <f t="shared" si="33"/>
        <v/>
      </c>
      <c r="M154" s="142" t="str">
        <f t="shared" si="34"/>
        <v/>
      </c>
      <c r="N154" s="142" t="str">
        <f t="shared" si="34"/>
        <v/>
      </c>
    </row>
    <row r="155" spans="2:14" hidden="1" x14ac:dyDescent="0.25">
      <c r="B155" s="163" t="s">
        <v>92</v>
      </c>
      <c r="C155" s="184" t="s">
        <v>93</v>
      </c>
      <c r="D155" s="185">
        <f>D156+D157+D158+D159</f>
        <v>0</v>
      </c>
      <c r="E155" s="186">
        <f>E156+E157+E158+E159</f>
        <v>0</v>
      </c>
      <c r="F155" s="187" t="str">
        <f t="shared" si="31"/>
        <v/>
      </c>
      <c r="G155" s="185">
        <f>G156+G157+G158+G159</f>
        <v>0</v>
      </c>
      <c r="H155" s="186">
        <f>H156+H157+H158+H159</f>
        <v>0</v>
      </c>
      <c r="I155" s="187" t="str">
        <f t="shared" si="32"/>
        <v/>
      </c>
      <c r="J155" s="185">
        <f>J156+J157+J158+J159</f>
        <v>0</v>
      </c>
      <c r="K155" s="186">
        <f>K156+K157+K158+K159</f>
        <v>0</v>
      </c>
      <c r="L155" s="187" t="str">
        <f t="shared" si="33"/>
        <v/>
      </c>
      <c r="M155" s="188" t="str">
        <f t="shared" si="34"/>
        <v/>
      </c>
      <c r="N155" s="188" t="str">
        <f t="shared" si="34"/>
        <v/>
      </c>
    </row>
    <row r="156" spans="2:14" hidden="1" x14ac:dyDescent="0.25">
      <c r="B156" s="30"/>
      <c r="C156" s="33" t="s">
        <v>247</v>
      </c>
      <c r="D156" s="48"/>
      <c r="E156" s="61"/>
      <c r="F156" s="62" t="str">
        <f t="shared" si="31"/>
        <v/>
      </c>
      <c r="G156" s="48">
        <v>0</v>
      </c>
      <c r="H156" s="61">
        <v>0</v>
      </c>
      <c r="I156" s="62" t="str">
        <f t="shared" si="32"/>
        <v/>
      </c>
      <c r="J156" s="48">
        <v>0</v>
      </c>
      <c r="K156" s="61">
        <v>0</v>
      </c>
      <c r="L156" s="62" t="str">
        <f t="shared" si="33"/>
        <v/>
      </c>
      <c r="M156" s="78" t="str">
        <f t="shared" si="34"/>
        <v/>
      </c>
      <c r="N156" s="78" t="str">
        <f t="shared" si="34"/>
        <v/>
      </c>
    </row>
    <row r="157" spans="2:14" hidden="1" x14ac:dyDescent="0.25">
      <c r="B157" s="30"/>
      <c r="C157" s="33" t="s">
        <v>265</v>
      </c>
      <c r="D157" s="48"/>
      <c r="E157" s="61"/>
      <c r="F157" s="62" t="str">
        <f t="shared" si="31"/>
        <v/>
      </c>
      <c r="G157" s="48">
        <v>0</v>
      </c>
      <c r="H157" s="61">
        <v>0</v>
      </c>
      <c r="I157" s="62" t="str">
        <f t="shared" si="32"/>
        <v/>
      </c>
      <c r="J157" s="48">
        <v>0</v>
      </c>
      <c r="K157" s="61">
        <v>0</v>
      </c>
      <c r="L157" s="62" t="str">
        <f t="shared" si="33"/>
        <v/>
      </c>
      <c r="M157" s="78" t="str">
        <f t="shared" si="34"/>
        <v/>
      </c>
      <c r="N157" s="78" t="str">
        <f t="shared" si="34"/>
        <v/>
      </c>
    </row>
    <row r="158" spans="2:14" hidden="1" x14ac:dyDescent="0.25">
      <c r="B158" s="37"/>
      <c r="C158" s="33" t="s">
        <v>248</v>
      </c>
      <c r="D158" s="48"/>
      <c r="E158" s="61"/>
      <c r="F158" s="62" t="str">
        <f t="shared" si="31"/>
        <v/>
      </c>
      <c r="G158" s="48">
        <v>0</v>
      </c>
      <c r="H158" s="61">
        <v>0</v>
      </c>
      <c r="I158" s="62" t="str">
        <f t="shared" si="32"/>
        <v/>
      </c>
      <c r="J158" s="48">
        <v>0</v>
      </c>
      <c r="K158" s="61">
        <v>0</v>
      </c>
      <c r="L158" s="62" t="str">
        <f t="shared" si="33"/>
        <v/>
      </c>
      <c r="M158" s="78" t="str">
        <f t="shared" si="34"/>
        <v/>
      </c>
      <c r="N158" s="78" t="str">
        <f t="shared" si="34"/>
        <v/>
      </c>
    </row>
    <row r="159" spans="2:14" hidden="1" x14ac:dyDescent="0.25">
      <c r="B159" s="163" t="s">
        <v>94</v>
      </c>
      <c r="C159" s="184" t="s">
        <v>97</v>
      </c>
      <c r="D159" s="106">
        <v>0</v>
      </c>
      <c r="E159" s="189">
        <v>0</v>
      </c>
      <c r="F159" s="190" t="str">
        <f t="shared" si="31"/>
        <v/>
      </c>
      <c r="G159" s="106">
        <v>0</v>
      </c>
      <c r="H159" s="189">
        <v>0</v>
      </c>
      <c r="I159" s="190" t="str">
        <f t="shared" si="32"/>
        <v/>
      </c>
      <c r="J159" s="106">
        <v>0</v>
      </c>
      <c r="K159" s="189">
        <v>0</v>
      </c>
      <c r="L159" s="190" t="str">
        <f t="shared" si="33"/>
        <v/>
      </c>
      <c r="M159" s="191" t="str">
        <f t="shared" si="34"/>
        <v/>
      </c>
      <c r="N159" s="191" t="str">
        <f t="shared" si="34"/>
        <v/>
      </c>
    </row>
    <row r="160" spans="2:14" hidden="1" x14ac:dyDescent="0.25">
      <c r="B160" s="163" t="s">
        <v>95</v>
      </c>
      <c r="C160" s="184" t="s">
        <v>98</v>
      </c>
      <c r="D160" s="185">
        <f>D161+D162</f>
        <v>0</v>
      </c>
      <c r="E160" s="186">
        <f>E161+E162</f>
        <v>0</v>
      </c>
      <c r="F160" s="187" t="str">
        <f t="shared" si="31"/>
        <v/>
      </c>
      <c r="G160" s="185">
        <f>G161+G162</f>
        <v>0</v>
      </c>
      <c r="H160" s="186">
        <f>H161+H162</f>
        <v>0</v>
      </c>
      <c r="I160" s="187" t="str">
        <f t="shared" si="32"/>
        <v/>
      </c>
      <c r="J160" s="185">
        <f>J161+J162</f>
        <v>0</v>
      </c>
      <c r="K160" s="186">
        <f>K161+K162</f>
        <v>0</v>
      </c>
      <c r="L160" s="187" t="str">
        <f t="shared" si="33"/>
        <v/>
      </c>
      <c r="M160" s="188" t="str">
        <f t="shared" si="34"/>
        <v/>
      </c>
      <c r="N160" s="188" t="str">
        <f t="shared" si="34"/>
        <v/>
      </c>
    </row>
    <row r="161" spans="2:14" hidden="1" x14ac:dyDescent="0.25">
      <c r="B161" s="30"/>
      <c r="C161" s="33" t="s">
        <v>249</v>
      </c>
      <c r="D161" s="48"/>
      <c r="E161" s="61"/>
      <c r="F161" s="62" t="str">
        <f t="shared" si="31"/>
        <v/>
      </c>
      <c r="G161" s="48">
        <v>0</v>
      </c>
      <c r="H161" s="61">
        <v>0</v>
      </c>
      <c r="I161" s="62" t="str">
        <f t="shared" si="32"/>
        <v/>
      </c>
      <c r="J161" s="48">
        <v>0</v>
      </c>
      <c r="K161" s="61">
        <v>0</v>
      </c>
      <c r="L161" s="62" t="str">
        <f t="shared" si="33"/>
        <v/>
      </c>
      <c r="M161" s="78" t="str">
        <f t="shared" si="34"/>
        <v/>
      </c>
      <c r="N161" s="78" t="str">
        <f t="shared" si="34"/>
        <v/>
      </c>
    </row>
    <row r="162" spans="2:14" hidden="1" x14ac:dyDescent="0.25">
      <c r="B162" s="30"/>
      <c r="C162" s="33" t="s">
        <v>252</v>
      </c>
      <c r="D162" s="48"/>
      <c r="E162" s="61"/>
      <c r="F162" s="62" t="str">
        <f t="shared" si="31"/>
        <v/>
      </c>
      <c r="G162" s="48">
        <v>0</v>
      </c>
      <c r="H162" s="61">
        <v>0</v>
      </c>
      <c r="I162" s="62" t="str">
        <f t="shared" si="32"/>
        <v/>
      </c>
      <c r="J162" s="48">
        <v>0</v>
      </c>
      <c r="K162" s="61">
        <v>0</v>
      </c>
      <c r="L162" s="62" t="str">
        <f t="shared" si="33"/>
        <v/>
      </c>
      <c r="M162" s="78" t="str">
        <f t="shared" si="34"/>
        <v/>
      </c>
      <c r="N162" s="78" t="str">
        <f t="shared" si="34"/>
        <v/>
      </c>
    </row>
    <row r="163" spans="2:14" hidden="1" x14ac:dyDescent="0.25">
      <c r="B163" s="163" t="s">
        <v>96</v>
      </c>
      <c r="C163" s="184" t="s">
        <v>99</v>
      </c>
      <c r="D163" s="185">
        <f t="shared" ref="D163:E163" si="35">D164+D165</f>
        <v>0</v>
      </c>
      <c r="E163" s="186">
        <f t="shared" si="35"/>
        <v>0</v>
      </c>
      <c r="F163" s="187" t="str">
        <f t="shared" si="31"/>
        <v/>
      </c>
      <c r="G163" s="185">
        <f t="shared" ref="G163:H163" si="36">G164+G165</f>
        <v>0</v>
      </c>
      <c r="H163" s="186">
        <f t="shared" si="36"/>
        <v>0</v>
      </c>
      <c r="I163" s="187" t="str">
        <f t="shared" si="32"/>
        <v/>
      </c>
      <c r="J163" s="185">
        <f t="shared" ref="J163:K163" si="37">J164+J165</f>
        <v>0</v>
      </c>
      <c r="K163" s="186">
        <f t="shared" si="37"/>
        <v>0</v>
      </c>
      <c r="L163" s="187" t="str">
        <f t="shared" si="33"/>
        <v/>
      </c>
      <c r="M163" s="188" t="str">
        <f t="shared" si="34"/>
        <v/>
      </c>
      <c r="N163" s="188" t="str">
        <f t="shared" si="34"/>
        <v/>
      </c>
    </row>
    <row r="164" spans="2:14" hidden="1" x14ac:dyDescent="0.25">
      <c r="B164" s="3"/>
      <c r="C164" s="33" t="s">
        <v>250</v>
      </c>
      <c r="D164" s="48"/>
      <c r="E164" s="61"/>
      <c r="F164" s="62" t="str">
        <f t="shared" si="31"/>
        <v/>
      </c>
      <c r="G164" s="48">
        <v>0</v>
      </c>
      <c r="H164" s="61">
        <v>0</v>
      </c>
      <c r="I164" s="62" t="str">
        <f t="shared" si="32"/>
        <v/>
      </c>
      <c r="J164" s="48">
        <v>0</v>
      </c>
      <c r="K164" s="61">
        <v>0</v>
      </c>
      <c r="L164" s="62" t="str">
        <f t="shared" si="33"/>
        <v/>
      </c>
      <c r="M164" s="78" t="str">
        <f t="shared" si="34"/>
        <v/>
      </c>
      <c r="N164" s="78" t="str">
        <f t="shared" si="34"/>
        <v/>
      </c>
    </row>
    <row r="165" spans="2:14" hidden="1" x14ac:dyDescent="0.25">
      <c r="B165" s="4"/>
      <c r="C165" s="33" t="s">
        <v>251</v>
      </c>
      <c r="D165" s="48"/>
      <c r="E165" s="61"/>
      <c r="F165" s="62" t="str">
        <f t="shared" si="31"/>
        <v/>
      </c>
      <c r="G165" s="48">
        <v>0</v>
      </c>
      <c r="H165" s="61">
        <v>0</v>
      </c>
      <c r="I165" s="62"/>
      <c r="J165" s="48">
        <v>0</v>
      </c>
      <c r="K165" s="61">
        <v>0</v>
      </c>
      <c r="L165" s="62"/>
      <c r="M165" s="78" t="str">
        <f t="shared" si="34"/>
        <v/>
      </c>
      <c r="N165" s="78" t="str">
        <f t="shared" si="34"/>
        <v/>
      </c>
    </row>
    <row r="166" spans="2:14" hidden="1" x14ac:dyDescent="0.25">
      <c r="B166" s="158" t="s">
        <v>50</v>
      </c>
      <c r="C166" s="146" t="s">
        <v>53</v>
      </c>
      <c r="D166" s="147">
        <f>D167</f>
        <v>0</v>
      </c>
      <c r="E166" s="159">
        <f>E167</f>
        <v>0</v>
      </c>
      <c r="F166" s="160" t="str">
        <f t="shared" si="31"/>
        <v/>
      </c>
      <c r="G166" s="147">
        <f>G167</f>
        <v>0</v>
      </c>
      <c r="H166" s="159">
        <f>H167</f>
        <v>0</v>
      </c>
      <c r="I166" s="160" t="str">
        <f t="shared" ref="I166:I172" si="38">IFERROR(H166/G166,"")</f>
        <v/>
      </c>
      <c r="J166" s="147">
        <f>J167</f>
        <v>0</v>
      </c>
      <c r="K166" s="159">
        <f>K167</f>
        <v>0</v>
      </c>
      <c r="L166" s="160" t="str">
        <f t="shared" ref="L166:L172" si="39">IFERROR(K166/J166,"")</f>
        <v/>
      </c>
      <c r="M166" s="161"/>
      <c r="N166" s="161" t="str">
        <f t="shared" si="34"/>
        <v/>
      </c>
    </row>
    <row r="167" spans="2:14" hidden="1" x14ac:dyDescent="0.25">
      <c r="B167" s="162" t="s">
        <v>56</v>
      </c>
      <c r="C167" s="89" t="s">
        <v>58</v>
      </c>
      <c r="D167" s="138">
        <f>D168+D169</f>
        <v>0</v>
      </c>
      <c r="E167" s="157">
        <f>E168+E169</f>
        <v>0</v>
      </c>
      <c r="F167" s="137" t="str">
        <f t="shared" si="31"/>
        <v/>
      </c>
      <c r="G167" s="138">
        <f>G168+G169</f>
        <v>0</v>
      </c>
      <c r="H167" s="157">
        <f>H168+H169</f>
        <v>0</v>
      </c>
      <c r="I167" s="137" t="str">
        <f t="shared" si="38"/>
        <v/>
      </c>
      <c r="J167" s="138">
        <f>J168+J169</f>
        <v>0</v>
      </c>
      <c r="K167" s="157">
        <f>K168+K169</f>
        <v>0</v>
      </c>
      <c r="L167" s="137" t="str">
        <f t="shared" si="39"/>
        <v/>
      </c>
      <c r="M167" s="115" t="str">
        <f t="shared" si="34"/>
        <v/>
      </c>
      <c r="N167" s="115" t="str">
        <f t="shared" si="34"/>
        <v/>
      </c>
    </row>
    <row r="168" spans="2:14" hidden="1" x14ac:dyDescent="0.25">
      <c r="B168" s="30" t="s">
        <v>100</v>
      </c>
      <c r="C168" s="31" t="s">
        <v>101</v>
      </c>
      <c r="D168" s="48"/>
      <c r="E168" s="61"/>
      <c r="F168" s="62" t="str">
        <f t="shared" si="31"/>
        <v/>
      </c>
      <c r="G168" s="48">
        <v>0</v>
      </c>
      <c r="H168" s="61">
        <v>0</v>
      </c>
      <c r="I168" s="62" t="str">
        <f t="shared" si="38"/>
        <v/>
      </c>
      <c r="J168" s="48">
        <v>0</v>
      </c>
      <c r="K168" s="61">
        <v>0</v>
      </c>
      <c r="L168" s="62" t="str">
        <f t="shared" si="39"/>
        <v/>
      </c>
      <c r="M168" s="78"/>
      <c r="N168" s="78" t="str">
        <f t="shared" si="34"/>
        <v/>
      </c>
    </row>
    <row r="169" spans="2:14" hidden="1" x14ac:dyDescent="0.25">
      <c r="B169" s="30" t="s">
        <v>253</v>
      </c>
      <c r="C169" s="31" t="s">
        <v>104</v>
      </c>
      <c r="D169" s="48"/>
      <c r="E169" s="61"/>
      <c r="F169" s="62" t="str">
        <f t="shared" si="31"/>
        <v/>
      </c>
      <c r="G169" s="48">
        <v>0</v>
      </c>
      <c r="H169" s="61">
        <v>0</v>
      </c>
      <c r="I169" s="62" t="str">
        <f t="shared" si="38"/>
        <v/>
      </c>
      <c r="J169" s="48">
        <v>0</v>
      </c>
      <c r="K169" s="61">
        <v>0</v>
      </c>
      <c r="L169" s="62" t="str">
        <f t="shared" si="39"/>
        <v/>
      </c>
      <c r="M169" s="78" t="str">
        <f t="shared" si="34"/>
        <v/>
      </c>
      <c r="N169" s="78" t="str">
        <f t="shared" si="34"/>
        <v/>
      </c>
    </row>
    <row r="170" spans="2:14" hidden="1" x14ac:dyDescent="0.25">
      <c r="B170" s="162" t="s">
        <v>57</v>
      </c>
      <c r="C170" s="89" t="s">
        <v>59</v>
      </c>
      <c r="D170" s="138">
        <f>D171</f>
        <v>0</v>
      </c>
      <c r="E170" s="157">
        <f>E171</f>
        <v>0</v>
      </c>
      <c r="F170" s="137" t="str">
        <f t="shared" si="31"/>
        <v/>
      </c>
      <c r="G170" s="138">
        <f>G171</f>
        <v>0</v>
      </c>
      <c r="H170" s="157">
        <f>H171</f>
        <v>0</v>
      </c>
      <c r="I170" s="137" t="str">
        <f t="shared" si="38"/>
        <v/>
      </c>
      <c r="J170" s="138">
        <f>J171</f>
        <v>0</v>
      </c>
      <c r="K170" s="157">
        <f>K171</f>
        <v>0</v>
      </c>
      <c r="L170" s="137" t="str">
        <f t="shared" si="39"/>
        <v/>
      </c>
      <c r="M170" s="115" t="str">
        <f t="shared" si="34"/>
        <v/>
      </c>
      <c r="N170" s="115" t="str">
        <f t="shared" si="34"/>
        <v/>
      </c>
    </row>
    <row r="171" spans="2:14" hidden="1" x14ac:dyDescent="0.25">
      <c r="B171" s="30" t="s">
        <v>103</v>
      </c>
      <c r="C171" s="31" t="s">
        <v>102</v>
      </c>
      <c r="D171" s="52">
        <v>0</v>
      </c>
      <c r="E171" s="80">
        <v>0</v>
      </c>
      <c r="F171" s="65" t="str">
        <f t="shared" si="31"/>
        <v/>
      </c>
      <c r="G171" s="52">
        <v>0</v>
      </c>
      <c r="H171" s="80">
        <v>0</v>
      </c>
      <c r="I171" s="65" t="str">
        <f t="shared" si="38"/>
        <v/>
      </c>
      <c r="J171" s="52">
        <v>0</v>
      </c>
      <c r="K171" s="80">
        <v>0</v>
      </c>
      <c r="L171" s="65" t="str">
        <f t="shared" si="39"/>
        <v/>
      </c>
      <c r="M171" s="60" t="str">
        <f t="shared" si="34"/>
        <v/>
      </c>
      <c r="N171" s="60" t="str">
        <f t="shared" si="34"/>
        <v/>
      </c>
    </row>
    <row r="172" spans="2:14" ht="15.75" hidden="1" thickBot="1" x14ac:dyDescent="0.3">
      <c r="B172" s="18"/>
      <c r="C172" s="8" t="s">
        <v>30</v>
      </c>
      <c r="D172" s="50">
        <f>D148+D166</f>
        <v>0</v>
      </c>
      <c r="E172" s="66">
        <f>E148+E166</f>
        <v>0</v>
      </c>
      <c r="F172" s="67" t="str">
        <f t="shared" si="31"/>
        <v/>
      </c>
      <c r="G172" s="50">
        <f>G148+G166</f>
        <v>0</v>
      </c>
      <c r="H172" s="66">
        <f>H148+H166</f>
        <v>0</v>
      </c>
      <c r="I172" s="67" t="str">
        <f t="shared" si="38"/>
        <v/>
      </c>
      <c r="J172" s="50">
        <f>J148+J166</f>
        <v>0</v>
      </c>
      <c r="K172" s="66">
        <f>K148+K166</f>
        <v>0</v>
      </c>
      <c r="L172" s="67" t="str">
        <f t="shared" si="39"/>
        <v/>
      </c>
      <c r="M172" s="79" t="str">
        <f t="shared" si="34"/>
        <v/>
      </c>
      <c r="N172" s="79" t="str">
        <f t="shared" si="34"/>
        <v/>
      </c>
    </row>
    <row r="173" spans="2:14" x14ac:dyDescent="0.25">
      <c r="B173" s="2">
        <v>5</v>
      </c>
      <c r="C173" s="11" t="s">
        <v>60</v>
      </c>
      <c r="D173" s="13"/>
      <c r="E173" s="14"/>
      <c r="F173" s="17"/>
      <c r="G173" s="13"/>
      <c r="H173" s="14"/>
      <c r="I173" s="17"/>
      <c r="J173" s="13"/>
      <c r="K173" s="14"/>
      <c r="L173" s="17"/>
      <c r="M173" s="16"/>
      <c r="N173" s="15"/>
    </row>
    <row r="174" spans="2:14" x14ac:dyDescent="0.25">
      <c r="B174" s="41" t="s">
        <v>61</v>
      </c>
      <c r="C174" s="165" t="s">
        <v>63</v>
      </c>
      <c r="D174" s="167">
        <f>D175+D176+D177+D178+D179+D180+D181</f>
        <v>0</v>
      </c>
      <c r="E174" s="176">
        <f t="shared" ref="E174" si="40">E175+E176+E177+E178+E179+E180+E181</f>
        <v>0</v>
      </c>
      <c r="F174" s="173" t="str">
        <f t="shared" ref="F174:F189" si="41">IFERROR(E174/D174,"")</f>
        <v/>
      </c>
      <c r="G174" s="167">
        <f>G175+G176+G177+G178+G179+G180+G181</f>
        <v>0</v>
      </c>
      <c r="H174" s="176">
        <f t="shared" ref="H174" si="42">H175+H176+H177+H178+H179+H180+H181</f>
        <v>0</v>
      </c>
      <c r="I174" s="173" t="str">
        <f t="shared" si="32"/>
        <v/>
      </c>
      <c r="J174" s="167">
        <f>J175+J176+J177+J178+J179+J180+J181</f>
        <v>0</v>
      </c>
      <c r="K174" s="176">
        <f t="shared" ref="K174" si="43">K175+K176+K177+K178+K179+K180+K181</f>
        <v>0</v>
      </c>
      <c r="L174" s="173" t="str">
        <f t="shared" si="33"/>
        <v/>
      </c>
      <c r="M174" s="174" t="str">
        <f t="shared" si="34"/>
        <v/>
      </c>
      <c r="N174" s="174" t="str">
        <f>IFERROR(K174/E174,"")</f>
        <v/>
      </c>
    </row>
    <row r="175" spans="2:14" x14ac:dyDescent="0.25">
      <c r="B175" s="30" t="s">
        <v>268</v>
      </c>
      <c r="C175" s="39" t="s">
        <v>254</v>
      </c>
      <c r="D175" s="48">
        <v>0</v>
      </c>
      <c r="E175" s="61">
        <v>0</v>
      </c>
      <c r="F175" s="62"/>
      <c r="G175" s="48">
        <v>0</v>
      </c>
      <c r="H175" s="61">
        <v>0</v>
      </c>
      <c r="I175" s="62"/>
      <c r="J175" s="48">
        <v>0</v>
      </c>
      <c r="K175" s="61">
        <v>0</v>
      </c>
      <c r="L175" s="62"/>
      <c r="M175" s="78" t="str">
        <f t="shared" si="34"/>
        <v/>
      </c>
      <c r="N175" s="78" t="str">
        <f t="shared" si="34"/>
        <v/>
      </c>
    </row>
    <row r="176" spans="2:14" x14ac:dyDescent="0.25">
      <c r="B176" s="30" t="s">
        <v>86</v>
      </c>
      <c r="C176" s="39" t="s">
        <v>255</v>
      </c>
      <c r="D176" s="48">
        <v>0</v>
      </c>
      <c r="E176" s="61">
        <v>0</v>
      </c>
      <c r="F176" s="62"/>
      <c r="G176" s="48">
        <v>0</v>
      </c>
      <c r="H176" s="61">
        <v>0</v>
      </c>
      <c r="I176" s="62"/>
      <c r="J176" s="48">
        <v>0</v>
      </c>
      <c r="K176" s="61">
        <v>0</v>
      </c>
      <c r="L176" s="62"/>
      <c r="M176" s="78" t="str">
        <f t="shared" si="34"/>
        <v/>
      </c>
      <c r="N176" s="78" t="str">
        <f t="shared" si="34"/>
        <v/>
      </c>
    </row>
    <row r="177" spans="1:14" x14ac:dyDescent="0.25">
      <c r="B177" s="30" t="s">
        <v>269</v>
      </c>
      <c r="C177" s="39" t="s">
        <v>256</v>
      </c>
      <c r="D177" s="48">
        <v>0</v>
      </c>
      <c r="E177" s="61">
        <v>0</v>
      </c>
      <c r="F177" s="62"/>
      <c r="G177" s="48">
        <v>0</v>
      </c>
      <c r="H177" s="61">
        <v>0</v>
      </c>
      <c r="I177" s="62"/>
      <c r="J177" s="48">
        <v>0</v>
      </c>
      <c r="K177" s="61">
        <v>0</v>
      </c>
      <c r="L177" s="62"/>
      <c r="M177" s="78" t="str">
        <f t="shared" si="34"/>
        <v/>
      </c>
      <c r="N177" s="78" t="str">
        <f t="shared" si="34"/>
        <v/>
      </c>
    </row>
    <row r="178" spans="1:14" x14ac:dyDescent="0.25">
      <c r="B178" s="30" t="s">
        <v>270</v>
      </c>
      <c r="C178" s="39" t="s">
        <v>257</v>
      </c>
      <c r="D178" s="48">
        <v>0</v>
      </c>
      <c r="E178" s="61">
        <v>0</v>
      </c>
      <c r="F178" s="62"/>
      <c r="G178" s="48">
        <v>0</v>
      </c>
      <c r="H178" s="61">
        <v>0</v>
      </c>
      <c r="I178" s="62"/>
      <c r="J178" s="48">
        <v>0</v>
      </c>
      <c r="K178" s="61">
        <v>0</v>
      </c>
      <c r="L178" s="62"/>
      <c r="M178" s="78" t="str">
        <f t="shared" si="34"/>
        <v/>
      </c>
      <c r="N178" s="78" t="str">
        <f t="shared" si="34"/>
        <v/>
      </c>
    </row>
    <row r="179" spans="1:14" x14ac:dyDescent="0.25">
      <c r="B179" s="30" t="s">
        <v>271</v>
      </c>
      <c r="C179" s="39" t="s">
        <v>258</v>
      </c>
      <c r="D179" s="48">
        <v>0</v>
      </c>
      <c r="E179" s="61">
        <v>0</v>
      </c>
      <c r="F179" s="62"/>
      <c r="G179" s="48">
        <v>0</v>
      </c>
      <c r="H179" s="61">
        <v>0</v>
      </c>
      <c r="I179" s="62"/>
      <c r="J179" s="48">
        <v>0</v>
      </c>
      <c r="K179" s="61">
        <v>0</v>
      </c>
      <c r="L179" s="62"/>
      <c r="M179" s="78" t="str">
        <f t="shared" si="34"/>
        <v/>
      </c>
      <c r="N179" s="78" t="str">
        <f t="shared" si="34"/>
        <v/>
      </c>
    </row>
    <row r="180" spans="1:14" x14ac:dyDescent="0.25">
      <c r="B180" s="30" t="s">
        <v>272</v>
      </c>
      <c r="C180" s="39" t="s">
        <v>259</v>
      </c>
      <c r="D180" s="48">
        <v>0</v>
      </c>
      <c r="E180" s="61">
        <v>0</v>
      </c>
      <c r="F180" s="62"/>
      <c r="G180" s="48">
        <v>0</v>
      </c>
      <c r="H180" s="61">
        <v>0</v>
      </c>
      <c r="I180" s="62"/>
      <c r="J180" s="48">
        <v>0</v>
      </c>
      <c r="K180" s="61">
        <v>0</v>
      </c>
      <c r="L180" s="62"/>
      <c r="M180" s="78" t="str">
        <f t="shared" si="34"/>
        <v/>
      </c>
      <c r="N180" s="78" t="str">
        <f t="shared" si="34"/>
        <v/>
      </c>
    </row>
    <row r="181" spans="1:14" x14ac:dyDescent="0.25">
      <c r="B181" s="30" t="s">
        <v>273</v>
      </c>
      <c r="C181" s="39" t="s">
        <v>267</v>
      </c>
      <c r="D181" s="48">
        <v>0</v>
      </c>
      <c r="E181" s="61">
        <v>0</v>
      </c>
      <c r="F181" s="62"/>
      <c r="G181" s="48">
        <v>0</v>
      </c>
      <c r="H181" s="61">
        <v>0</v>
      </c>
      <c r="I181" s="62"/>
      <c r="J181" s="48">
        <v>0</v>
      </c>
      <c r="K181" s="61">
        <v>0</v>
      </c>
      <c r="L181" s="62"/>
      <c r="M181" s="78" t="str">
        <f t="shared" si="34"/>
        <v/>
      </c>
      <c r="N181" s="78" t="str">
        <f t="shared" si="34"/>
        <v/>
      </c>
    </row>
    <row r="182" spans="1:14" x14ac:dyDescent="0.25">
      <c r="B182" s="41" t="s">
        <v>62</v>
      </c>
      <c r="C182" s="166" t="s">
        <v>88</v>
      </c>
      <c r="D182" s="167">
        <f>D183+D184+D185+D186+D187+D188</f>
        <v>10255</v>
      </c>
      <c r="E182" s="176">
        <f>E183+E184+E185+E186+E187+E188</f>
        <v>11913</v>
      </c>
      <c r="F182" s="173">
        <f t="shared" si="41"/>
        <v>1.1616772306192102</v>
      </c>
      <c r="G182" s="167">
        <f>G183+G184+G185+G186+G187+G188</f>
        <v>0</v>
      </c>
      <c r="H182" s="176">
        <f>H183+H184+H185+H186+H187+H188</f>
        <v>0</v>
      </c>
      <c r="I182" s="173"/>
      <c r="J182" s="167">
        <f>J183+J184+J185+J186+J187+J188</f>
        <v>0</v>
      </c>
      <c r="K182" s="176">
        <f>K183+K184+K185+K186+K187+K188</f>
        <v>0</v>
      </c>
      <c r="L182" s="173"/>
      <c r="M182" s="174">
        <f t="shared" si="34"/>
        <v>0</v>
      </c>
      <c r="N182" s="174">
        <f t="shared" si="34"/>
        <v>0</v>
      </c>
    </row>
    <row r="183" spans="1:14" x14ac:dyDescent="0.25">
      <c r="B183" s="30" t="s">
        <v>260</v>
      </c>
      <c r="C183" s="39" t="s">
        <v>254</v>
      </c>
      <c r="D183" s="48">
        <v>0</v>
      </c>
      <c r="E183" s="61">
        <v>0</v>
      </c>
      <c r="F183" s="62"/>
      <c r="G183" s="48">
        <v>0</v>
      </c>
      <c r="H183" s="61">
        <v>0</v>
      </c>
      <c r="I183" s="62"/>
      <c r="J183" s="48">
        <v>0</v>
      </c>
      <c r="K183" s="61">
        <v>0</v>
      </c>
      <c r="L183" s="62"/>
      <c r="M183" s="78" t="str">
        <f t="shared" si="34"/>
        <v/>
      </c>
      <c r="N183" s="78" t="str">
        <f t="shared" si="34"/>
        <v/>
      </c>
    </row>
    <row r="184" spans="1:14" x14ac:dyDescent="0.25">
      <c r="B184" s="30" t="s">
        <v>87</v>
      </c>
      <c r="C184" s="39" t="s">
        <v>255</v>
      </c>
      <c r="D184" s="48">
        <v>0</v>
      </c>
      <c r="E184" s="61">
        <v>0</v>
      </c>
      <c r="F184" s="62"/>
      <c r="G184" s="48">
        <v>0</v>
      </c>
      <c r="H184" s="61">
        <v>0</v>
      </c>
      <c r="I184" s="62"/>
      <c r="J184" s="48">
        <v>0</v>
      </c>
      <c r="K184" s="61">
        <v>0</v>
      </c>
      <c r="L184" s="62"/>
      <c r="M184" s="78" t="str">
        <f t="shared" si="34"/>
        <v/>
      </c>
      <c r="N184" s="78" t="str">
        <f t="shared" si="34"/>
        <v/>
      </c>
    </row>
    <row r="185" spans="1:14" x14ac:dyDescent="0.25">
      <c r="B185" s="30" t="s">
        <v>261</v>
      </c>
      <c r="C185" s="39" t="s">
        <v>256</v>
      </c>
      <c r="D185" s="48">
        <v>0</v>
      </c>
      <c r="E185" s="61">
        <v>0</v>
      </c>
      <c r="F185" s="62" t="str">
        <f t="shared" si="41"/>
        <v/>
      </c>
      <c r="G185" s="48">
        <v>0</v>
      </c>
      <c r="H185" s="61">
        <v>0</v>
      </c>
      <c r="I185" s="62" t="str">
        <f t="shared" si="32"/>
        <v/>
      </c>
      <c r="J185" s="48">
        <v>0</v>
      </c>
      <c r="K185" s="61">
        <v>0</v>
      </c>
      <c r="L185" s="62" t="str">
        <f t="shared" si="33"/>
        <v/>
      </c>
      <c r="M185" s="78" t="str">
        <f t="shared" si="34"/>
        <v/>
      </c>
      <c r="N185" s="78" t="str">
        <f t="shared" si="34"/>
        <v/>
      </c>
    </row>
    <row r="186" spans="1:14" x14ac:dyDescent="0.25">
      <c r="B186" s="30" t="s">
        <v>262</v>
      </c>
      <c r="C186" s="40" t="s">
        <v>257</v>
      </c>
      <c r="D186" s="48">
        <v>521</v>
      </c>
      <c r="E186" s="61">
        <v>546</v>
      </c>
      <c r="F186" s="62">
        <f t="shared" si="41"/>
        <v>1.0479846449136276</v>
      </c>
      <c r="G186" s="48">
        <v>0</v>
      </c>
      <c r="H186" s="61">
        <v>0</v>
      </c>
      <c r="I186" s="62" t="str">
        <f t="shared" si="32"/>
        <v/>
      </c>
      <c r="J186" s="48">
        <v>0</v>
      </c>
      <c r="K186" s="61">
        <v>0</v>
      </c>
      <c r="L186" s="62" t="str">
        <f t="shared" si="33"/>
        <v/>
      </c>
      <c r="M186" s="78">
        <f>IFERROR(J186/D186,"")</f>
        <v>0</v>
      </c>
      <c r="N186" s="78">
        <f t="shared" ref="N186:N188" si="44">IFERROR(K186/E186,"")</f>
        <v>0</v>
      </c>
    </row>
    <row r="187" spans="1:14" x14ac:dyDescent="0.25">
      <c r="B187" s="30" t="s">
        <v>263</v>
      </c>
      <c r="C187" s="40" t="s">
        <v>258</v>
      </c>
      <c r="D187" s="48">
        <v>533</v>
      </c>
      <c r="E187" s="61">
        <v>959</v>
      </c>
      <c r="F187" s="62">
        <f t="shared" si="41"/>
        <v>1.7992495309568479</v>
      </c>
      <c r="G187" s="48">
        <v>0</v>
      </c>
      <c r="H187" s="61">
        <v>0</v>
      </c>
      <c r="I187" s="62" t="str">
        <f t="shared" si="32"/>
        <v/>
      </c>
      <c r="J187" s="48">
        <v>0</v>
      </c>
      <c r="K187" s="61">
        <v>0</v>
      </c>
      <c r="L187" s="62" t="str">
        <f t="shared" si="33"/>
        <v/>
      </c>
      <c r="M187" s="78">
        <f t="shared" ref="M187:M189" si="45">IFERROR(J187/D187,"")</f>
        <v>0</v>
      </c>
      <c r="N187" s="78">
        <f t="shared" si="44"/>
        <v>0</v>
      </c>
    </row>
    <row r="188" spans="1:14" x14ac:dyDescent="0.25">
      <c r="B188" s="30" t="s">
        <v>264</v>
      </c>
      <c r="C188" s="40" t="s">
        <v>259</v>
      </c>
      <c r="D188" s="48">
        <v>9201</v>
      </c>
      <c r="E188" s="61">
        <v>10408</v>
      </c>
      <c r="F188" s="62">
        <f t="shared" si="41"/>
        <v>1.1311813933268122</v>
      </c>
      <c r="G188" s="48">
        <v>0</v>
      </c>
      <c r="H188" s="61">
        <v>0</v>
      </c>
      <c r="I188" s="62" t="str">
        <f t="shared" si="32"/>
        <v/>
      </c>
      <c r="J188" s="48">
        <v>0</v>
      </c>
      <c r="K188" s="61">
        <v>0</v>
      </c>
      <c r="L188" s="62" t="str">
        <f t="shared" si="33"/>
        <v/>
      </c>
      <c r="M188" s="78">
        <f t="shared" si="45"/>
        <v>0</v>
      </c>
      <c r="N188" s="78">
        <f t="shared" si="44"/>
        <v>0</v>
      </c>
    </row>
    <row r="189" spans="1:14" ht="15.75" thickBot="1" x14ac:dyDescent="0.3">
      <c r="B189" s="18"/>
      <c r="C189" s="8" t="s">
        <v>30</v>
      </c>
      <c r="D189" s="214">
        <f>D174+D182</f>
        <v>10255</v>
      </c>
      <c r="E189" s="215">
        <f>E174+E182</f>
        <v>11913</v>
      </c>
      <c r="F189" s="216">
        <f t="shared" si="41"/>
        <v>1.1616772306192102</v>
      </c>
      <c r="G189" s="214">
        <f>G174+G182</f>
        <v>0</v>
      </c>
      <c r="H189" s="215">
        <f>H174+H182</f>
        <v>0</v>
      </c>
      <c r="I189" s="216" t="str">
        <f t="shared" si="32"/>
        <v/>
      </c>
      <c r="J189" s="214">
        <f>J174+J182</f>
        <v>0</v>
      </c>
      <c r="K189" s="177">
        <f>K174+K182</f>
        <v>0</v>
      </c>
      <c r="L189" s="171" t="str">
        <f t="shared" si="33"/>
        <v/>
      </c>
      <c r="M189" s="172">
        <f t="shared" si="45"/>
        <v>0</v>
      </c>
      <c r="N189" s="172">
        <f>IFERROR(K189/E189,"")</f>
        <v>0</v>
      </c>
    </row>
    <row r="190" spans="1:14" ht="15.75" thickBot="1" x14ac:dyDescent="0.3"/>
    <row r="191" spans="1:14" ht="15.75" thickBot="1" x14ac:dyDescent="0.3">
      <c r="C191" s="21" t="s">
        <v>72</v>
      </c>
      <c r="D191" s="178">
        <f>IFERROR(SUM(D67+D81+D146+D172+D189),"")</f>
        <v>89087</v>
      </c>
      <c r="E191" s="180">
        <f>IFERROR(SUM(E67+E81+E146+E172+E189),"")</f>
        <v>84884</v>
      </c>
      <c r="F191" s="181">
        <f>IFERROR(E191/D191,"")</f>
        <v>0.95282139930629606</v>
      </c>
      <c r="G191" s="178">
        <f>IFERROR(SUM(G67+G81+G146+G172+G189),"")</f>
        <v>0</v>
      </c>
      <c r="H191" s="180">
        <f>IFERROR(SUM(H67+H81+H146+H172+H189),"")</f>
        <v>0</v>
      </c>
      <c r="I191" s="182" t="str">
        <f>IFERROR(H191/G191,"")</f>
        <v/>
      </c>
      <c r="J191" s="178">
        <f>IFERROR(SUM(J67+J81+J146+J172+J189),"")</f>
        <v>0</v>
      </c>
      <c r="K191" s="180">
        <f>IFERROR(SUM(K67+K81+K146+K172+K189),"")</f>
        <v>0</v>
      </c>
      <c r="L191" s="182" t="str">
        <f>IFERROR(K191/J191,"")</f>
        <v/>
      </c>
      <c r="M191" s="182" t="str">
        <f>IFERROR(#REF!/J191,"")</f>
        <v/>
      </c>
      <c r="N191" s="182" t="str">
        <f>IFERROR(#REF!/K191,"")</f>
        <v/>
      </c>
    </row>
    <row r="192" spans="1:14" x14ac:dyDescent="0.25">
      <c r="A192" s="22" t="s">
        <v>114</v>
      </c>
    </row>
  </sheetData>
  <mergeCells count="8">
    <mergeCell ref="B1:N1"/>
    <mergeCell ref="B3:B4"/>
    <mergeCell ref="C3:C4"/>
    <mergeCell ref="D3:F3"/>
    <mergeCell ref="G3:I3"/>
    <mergeCell ref="J3:L3"/>
    <mergeCell ref="M3:N3"/>
    <mergeCell ref="D2:I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499984740745262"/>
  </sheetPr>
  <dimension ref="A1:G193"/>
  <sheetViews>
    <sheetView showGridLines="0" zoomScaleNormal="100" workbookViewId="0">
      <pane ySplit="5" topLeftCell="A6" activePane="bottomLeft" state="frozen"/>
      <selection activeCell="G184" sqref="G184"/>
      <selection pane="bottomLeft" activeCell="G184" sqref="G184"/>
    </sheetView>
  </sheetViews>
  <sheetFormatPr defaultRowHeight="15" x14ac:dyDescent="0.25"/>
  <cols>
    <col min="1" max="1" width="3.5703125" customWidth="1"/>
    <col min="2" max="2" width="11.7109375" customWidth="1"/>
    <col min="3" max="3" width="42.7109375" customWidth="1"/>
    <col min="4" max="4" width="15.7109375" customWidth="1"/>
    <col min="5" max="5" width="16.42578125" customWidth="1"/>
    <col min="6" max="6" width="23.140625" customWidth="1"/>
    <col min="7" max="7" width="24" customWidth="1"/>
  </cols>
  <sheetData>
    <row r="1" spans="2:7" ht="56.45" customHeight="1" thickBot="1" x14ac:dyDescent="0.3">
      <c r="B1" s="218" t="s">
        <v>115</v>
      </c>
      <c r="C1" s="219"/>
      <c r="D1" s="219"/>
      <c r="E1" s="219"/>
      <c r="F1" s="219"/>
      <c r="G1" s="220"/>
    </row>
    <row r="2" spans="2:7" ht="27" customHeight="1" thickBot="1" x14ac:dyDescent="0.3">
      <c r="B2" s="24" t="s">
        <v>275</v>
      </c>
      <c r="C2" s="25"/>
      <c r="D2" s="224" t="s">
        <v>279</v>
      </c>
      <c r="E2" s="224"/>
      <c r="F2" s="25"/>
      <c r="G2" s="26" t="s">
        <v>281</v>
      </c>
    </row>
    <row r="3" spans="2:7" ht="16.5" thickBot="1" x14ac:dyDescent="0.3">
      <c r="B3" s="223" t="s">
        <v>116</v>
      </c>
      <c r="C3" s="224"/>
      <c r="D3" s="224"/>
      <c r="E3" s="224"/>
      <c r="F3" s="224"/>
      <c r="G3" s="225"/>
    </row>
    <row r="4" spans="2:7" ht="34.5" customHeight="1" thickBot="1" x14ac:dyDescent="0.3">
      <c r="B4" s="221" t="s">
        <v>74</v>
      </c>
      <c r="C4" s="221" t="s">
        <v>73</v>
      </c>
      <c r="D4" s="183" t="s">
        <v>117</v>
      </c>
      <c r="E4" s="183" t="s">
        <v>119</v>
      </c>
      <c r="F4" s="183" t="s">
        <v>120</v>
      </c>
      <c r="G4" s="27" t="s">
        <v>118</v>
      </c>
    </row>
    <row r="5" spans="2:7" ht="15.75" thickBot="1" x14ac:dyDescent="0.3">
      <c r="B5" s="222"/>
      <c r="C5" s="222"/>
      <c r="D5" s="19" t="s">
        <v>0</v>
      </c>
      <c r="E5" s="19" t="s">
        <v>0</v>
      </c>
      <c r="F5" s="19" t="s">
        <v>0</v>
      </c>
      <c r="G5" s="19" t="s">
        <v>0</v>
      </c>
    </row>
    <row r="6" spans="2:7" x14ac:dyDescent="0.25">
      <c r="B6" s="2">
        <v>1</v>
      </c>
      <c r="C6" s="7" t="s">
        <v>2</v>
      </c>
      <c r="D6" s="13"/>
      <c r="E6" s="13"/>
      <c r="F6" s="12"/>
      <c r="G6" s="28"/>
    </row>
    <row r="7" spans="2:7" x14ac:dyDescent="0.25">
      <c r="B7" s="42" t="s">
        <v>3</v>
      </c>
      <c r="C7" s="97" t="s">
        <v>4</v>
      </c>
      <c r="D7" s="98">
        <f>D8+D9</f>
        <v>662</v>
      </c>
      <c r="E7" s="99">
        <f t="shared" ref="E7" si="0">E8+E9</f>
        <v>0</v>
      </c>
      <c r="F7" s="99">
        <f>F8+F9</f>
        <v>236</v>
      </c>
      <c r="G7" s="198">
        <f>IFERROR(F7/D7,"")</f>
        <v>0.35649546827794559</v>
      </c>
    </row>
    <row r="8" spans="2:7" x14ac:dyDescent="0.25">
      <c r="B8" s="30" t="s">
        <v>105</v>
      </c>
      <c r="C8" s="31" t="s">
        <v>107</v>
      </c>
      <c r="D8" s="48">
        <v>0</v>
      </c>
      <c r="E8" s="48">
        <v>0</v>
      </c>
      <c r="F8" s="48">
        <v>0</v>
      </c>
      <c r="G8" s="46" t="str">
        <f t="shared" ref="G8:G68" si="1">IFERROR(F8/D8,"")</f>
        <v/>
      </c>
    </row>
    <row r="9" spans="2:7" x14ac:dyDescent="0.25">
      <c r="B9" s="30" t="s">
        <v>106</v>
      </c>
      <c r="C9" s="31" t="s">
        <v>108</v>
      </c>
      <c r="D9" s="47">
        <v>662</v>
      </c>
      <c r="E9" s="48">
        <v>0</v>
      </c>
      <c r="F9" s="48">
        <v>236</v>
      </c>
      <c r="G9" s="199">
        <f t="shared" si="1"/>
        <v>0.35649546827794559</v>
      </c>
    </row>
    <row r="10" spans="2:7" x14ac:dyDescent="0.25">
      <c r="B10" s="42" t="s">
        <v>7</v>
      </c>
      <c r="C10" s="97" t="s">
        <v>5</v>
      </c>
      <c r="D10" s="98">
        <f>D11+D12+D13</f>
        <v>1590</v>
      </c>
      <c r="E10" s="99">
        <f t="shared" ref="E10" si="2">E11+E12+E13</f>
        <v>0</v>
      </c>
      <c r="F10" s="99">
        <f>F11+F12+F13</f>
        <v>549</v>
      </c>
      <c r="G10" s="198">
        <f t="shared" si="1"/>
        <v>0.34528301886792451</v>
      </c>
    </row>
    <row r="11" spans="2:7" x14ac:dyDescent="0.25">
      <c r="B11" s="30" t="s">
        <v>109</v>
      </c>
      <c r="C11" s="32" t="s">
        <v>121</v>
      </c>
      <c r="D11" s="47">
        <v>900</v>
      </c>
      <c r="E11" s="48">
        <v>0</v>
      </c>
      <c r="F11" s="48">
        <v>250</v>
      </c>
      <c r="G11" s="199">
        <f t="shared" si="1"/>
        <v>0.27777777777777779</v>
      </c>
    </row>
    <row r="12" spans="2:7" x14ac:dyDescent="0.25">
      <c r="B12" s="30" t="s">
        <v>124</v>
      </c>
      <c r="C12" s="32" t="s">
        <v>122</v>
      </c>
      <c r="D12" s="47">
        <v>690</v>
      </c>
      <c r="E12" s="48">
        <v>0</v>
      </c>
      <c r="F12" s="48">
        <v>299</v>
      </c>
      <c r="G12" s="199">
        <f t="shared" si="1"/>
        <v>0.43333333333333335</v>
      </c>
    </row>
    <row r="13" spans="2:7" x14ac:dyDescent="0.25">
      <c r="B13" s="30" t="s">
        <v>123</v>
      </c>
      <c r="C13" s="32" t="s">
        <v>125</v>
      </c>
      <c r="D13" s="48">
        <v>0</v>
      </c>
      <c r="E13" s="48">
        <v>0</v>
      </c>
      <c r="F13" s="48">
        <v>0</v>
      </c>
      <c r="G13" s="46" t="str">
        <f t="shared" si="1"/>
        <v/>
      </c>
    </row>
    <row r="14" spans="2:7" x14ac:dyDescent="0.25">
      <c r="B14" s="42" t="s">
        <v>8</v>
      </c>
      <c r="C14" s="101" t="s">
        <v>6</v>
      </c>
      <c r="D14" s="98">
        <f>D15+D16</f>
        <v>410</v>
      </c>
      <c r="E14" s="99">
        <f t="shared" ref="E14" si="3">E15+E16</f>
        <v>0</v>
      </c>
      <c r="F14" s="99">
        <f>F15+F16</f>
        <v>143</v>
      </c>
      <c r="G14" s="198">
        <f t="shared" si="1"/>
        <v>0.34878048780487803</v>
      </c>
    </row>
    <row r="15" spans="2:7" x14ac:dyDescent="0.25">
      <c r="B15" s="30" t="s">
        <v>110</v>
      </c>
      <c r="C15" s="31" t="s">
        <v>111</v>
      </c>
      <c r="D15" s="47">
        <v>410</v>
      </c>
      <c r="E15" s="48">
        <v>0</v>
      </c>
      <c r="F15" s="48">
        <v>143</v>
      </c>
      <c r="G15" s="200">
        <f t="shared" si="1"/>
        <v>0.34878048780487803</v>
      </c>
    </row>
    <row r="16" spans="2:7" x14ac:dyDescent="0.25">
      <c r="B16" s="30" t="s">
        <v>126</v>
      </c>
      <c r="C16" s="32" t="s">
        <v>125</v>
      </c>
      <c r="D16" s="48">
        <v>0</v>
      </c>
      <c r="E16" s="48">
        <v>0</v>
      </c>
      <c r="F16" s="48">
        <v>0</v>
      </c>
      <c r="G16" s="49" t="str">
        <f t="shared" si="1"/>
        <v/>
      </c>
    </row>
    <row r="17" spans="2:7" x14ac:dyDescent="0.25">
      <c r="B17" s="42" t="s">
        <v>9</v>
      </c>
      <c r="C17" s="97" t="s">
        <v>10</v>
      </c>
      <c r="D17" s="99">
        <f>D18+D19+D20+D21</f>
        <v>0</v>
      </c>
      <c r="E17" s="99">
        <f t="shared" ref="E17:F17" si="4">E18+E19+E20+E21</f>
        <v>0</v>
      </c>
      <c r="F17" s="99">
        <f t="shared" si="4"/>
        <v>0</v>
      </c>
      <c r="G17" s="102" t="str">
        <f t="shared" si="1"/>
        <v/>
      </c>
    </row>
    <row r="18" spans="2:7" x14ac:dyDescent="0.25">
      <c r="B18" s="30" t="s">
        <v>112</v>
      </c>
      <c r="C18" s="34" t="s">
        <v>113</v>
      </c>
      <c r="D18" s="48">
        <v>0</v>
      </c>
      <c r="E18" s="48">
        <v>0</v>
      </c>
      <c r="F18" s="48">
        <v>0</v>
      </c>
      <c r="G18" s="46" t="str">
        <f t="shared" si="1"/>
        <v/>
      </c>
    </row>
    <row r="19" spans="2:7" x14ac:dyDescent="0.25">
      <c r="B19" s="30" t="s">
        <v>127</v>
      </c>
      <c r="C19" s="34" t="s">
        <v>132</v>
      </c>
      <c r="D19" s="48">
        <v>0</v>
      </c>
      <c r="E19" s="48">
        <v>0</v>
      </c>
      <c r="F19" s="48">
        <v>0</v>
      </c>
      <c r="G19" s="46" t="str">
        <f t="shared" si="1"/>
        <v/>
      </c>
    </row>
    <row r="20" spans="2:7" x14ac:dyDescent="0.25">
      <c r="B20" s="30" t="s">
        <v>128</v>
      </c>
      <c r="C20" s="34" t="s">
        <v>131</v>
      </c>
      <c r="D20" s="48">
        <v>0</v>
      </c>
      <c r="E20" s="48">
        <v>0</v>
      </c>
      <c r="F20" s="48">
        <v>0</v>
      </c>
      <c r="G20" s="46" t="str">
        <f t="shared" si="1"/>
        <v/>
      </c>
    </row>
    <row r="21" spans="2:7" x14ac:dyDescent="0.25">
      <c r="B21" s="30" t="s">
        <v>129</v>
      </c>
      <c r="C21" s="34" t="s">
        <v>130</v>
      </c>
      <c r="D21" s="48">
        <v>0</v>
      </c>
      <c r="E21" s="48">
        <v>0</v>
      </c>
      <c r="F21" s="48">
        <v>0</v>
      </c>
      <c r="G21" s="46" t="str">
        <f t="shared" si="1"/>
        <v/>
      </c>
    </row>
    <row r="22" spans="2:7" x14ac:dyDescent="0.25">
      <c r="B22" s="42" t="s">
        <v>11</v>
      </c>
      <c r="C22" s="97" t="s">
        <v>14</v>
      </c>
      <c r="D22" s="98">
        <f>D23+D27+D31</f>
        <v>2402</v>
      </c>
      <c r="E22" s="99">
        <f t="shared" ref="E22" si="5">E23+E27+E31</f>
        <v>0</v>
      </c>
      <c r="F22" s="99">
        <f>F23+F27+F31</f>
        <v>70</v>
      </c>
      <c r="G22" s="198">
        <f t="shared" si="1"/>
        <v>2.9142381348875937E-2</v>
      </c>
    </row>
    <row r="23" spans="2:7" x14ac:dyDescent="0.25">
      <c r="B23" s="43" t="s">
        <v>12</v>
      </c>
      <c r="C23" s="103" t="s">
        <v>15</v>
      </c>
      <c r="D23" s="91">
        <f>D24+D25+D26</f>
        <v>0</v>
      </c>
      <c r="E23" s="91">
        <f t="shared" ref="E23" si="6">E24+E25+E26</f>
        <v>0</v>
      </c>
      <c r="F23" s="91">
        <f>F24+F25+F26</f>
        <v>0</v>
      </c>
      <c r="G23" s="104" t="str">
        <f t="shared" si="1"/>
        <v/>
      </c>
    </row>
    <row r="24" spans="2:7" x14ac:dyDescent="0.25">
      <c r="B24" s="30" t="s">
        <v>64</v>
      </c>
      <c r="C24" s="35" t="s">
        <v>65</v>
      </c>
      <c r="D24" s="48">
        <v>0</v>
      </c>
      <c r="E24" s="48">
        <v>0</v>
      </c>
      <c r="F24" s="48">
        <v>0</v>
      </c>
      <c r="G24" s="46" t="str">
        <f t="shared" si="1"/>
        <v/>
      </c>
    </row>
    <row r="25" spans="2:7" x14ac:dyDescent="0.25">
      <c r="B25" s="30" t="s">
        <v>135</v>
      </c>
      <c r="C25" s="35" t="s">
        <v>133</v>
      </c>
      <c r="D25" s="48">
        <v>0</v>
      </c>
      <c r="E25" s="48">
        <v>0</v>
      </c>
      <c r="F25" s="48">
        <v>0</v>
      </c>
      <c r="G25" s="46" t="str">
        <f t="shared" si="1"/>
        <v/>
      </c>
    </row>
    <row r="26" spans="2:7" x14ac:dyDescent="0.25">
      <c r="B26" s="30" t="s">
        <v>136</v>
      </c>
      <c r="C26" s="35" t="s">
        <v>134</v>
      </c>
      <c r="D26" s="48">
        <v>0</v>
      </c>
      <c r="E26" s="48">
        <v>0</v>
      </c>
      <c r="F26" s="48">
        <v>0</v>
      </c>
      <c r="G26" s="46" t="str">
        <f t="shared" si="1"/>
        <v/>
      </c>
    </row>
    <row r="27" spans="2:7" x14ac:dyDescent="0.25">
      <c r="B27" s="43" t="s">
        <v>13</v>
      </c>
      <c r="C27" s="103" t="s">
        <v>16</v>
      </c>
      <c r="D27" s="90">
        <f>D28+D29+D30</f>
        <v>2402</v>
      </c>
      <c r="E27" s="91">
        <f>E28+E29+E30</f>
        <v>0</v>
      </c>
      <c r="F27" s="91">
        <f t="shared" ref="F27" si="7">F28+F29+F30</f>
        <v>70</v>
      </c>
      <c r="G27" s="201">
        <f t="shared" si="1"/>
        <v>2.9142381348875937E-2</v>
      </c>
    </row>
    <row r="28" spans="2:7" x14ac:dyDescent="0.25">
      <c r="B28" s="30" t="s">
        <v>67</v>
      </c>
      <c r="C28" s="36" t="s">
        <v>65</v>
      </c>
      <c r="D28" s="47">
        <v>2319</v>
      </c>
      <c r="E28" s="48">
        <v>0</v>
      </c>
      <c r="F28" s="48">
        <v>70</v>
      </c>
      <c r="G28" s="199">
        <f t="shared" si="1"/>
        <v>3.0185424752048298E-2</v>
      </c>
    </row>
    <row r="29" spans="2:7" x14ac:dyDescent="0.25">
      <c r="B29" s="30" t="s">
        <v>137</v>
      </c>
      <c r="C29" s="36" t="s">
        <v>133</v>
      </c>
      <c r="D29" s="47">
        <v>83</v>
      </c>
      <c r="E29" s="48">
        <v>0</v>
      </c>
      <c r="F29" s="48">
        <v>0</v>
      </c>
      <c r="G29" s="46">
        <f t="shared" si="1"/>
        <v>0</v>
      </c>
    </row>
    <row r="30" spans="2:7" x14ac:dyDescent="0.25">
      <c r="B30" s="30" t="s">
        <v>138</v>
      </c>
      <c r="C30" s="36" t="s">
        <v>134</v>
      </c>
      <c r="D30" s="48">
        <v>0</v>
      </c>
      <c r="E30" s="48">
        <v>0</v>
      </c>
      <c r="F30" s="48">
        <v>0</v>
      </c>
      <c r="G30" s="46" t="str">
        <f t="shared" si="1"/>
        <v/>
      </c>
    </row>
    <row r="31" spans="2:7" x14ac:dyDescent="0.25">
      <c r="B31" s="43" t="s">
        <v>18</v>
      </c>
      <c r="C31" s="103" t="s">
        <v>17</v>
      </c>
      <c r="D31" s="91">
        <f>D32+D33+D34+D35+D36</f>
        <v>0</v>
      </c>
      <c r="E31" s="91">
        <f>E32+E33+E34+E35+E36</f>
        <v>0</v>
      </c>
      <c r="F31" s="91">
        <f t="shared" ref="F31" si="8">F32+F33+F34+F35+F36</f>
        <v>0</v>
      </c>
      <c r="G31" s="104" t="str">
        <f t="shared" si="1"/>
        <v/>
      </c>
    </row>
    <row r="32" spans="2:7" x14ac:dyDescent="0.25">
      <c r="B32" s="30" t="s">
        <v>139</v>
      </c>
      <c r="C32" s="35" t="s">
        <v>143</v>
      </c>
      <c r="D32" s="48">
        <v>0</v>
      </c>
      <c r="E32" s="48">
        <v>0</v>
      </c>
      <c r="F32" s="48">
        <v>0</v>
      </c>
      <c r="G32" s="46" t="str">
        <f t="shared" si="1"/>
        <v/>
      </c>
    </row>
    <row r="33" spans="2:7" x14ac:dyDescent="0.25">
      <c r="B33" s="30" t="s">
        <v>66</v>
      </c>
      <c r="C33" s="35" t="s">
        <v>65</v>
      </c>
      <c r="D33" s="48">
        <v>0</v>
      </c>
      <c r="E33" s="48">
        <v>0</v>
      </c>
      <c r="F33" s="48">
        <v>0</v>
      </c>
      <c r="G33" s="46" t="str">
        <f t="shared" si="1"/>
        <v/>
      </c>
    </row>
    <row r="34" spans="2:7" x14ac:dyDescent="0.25">
      <c r="B34" s="30" t="s">
        <v>140</v>
      </c>
      <c r="C34" s="35" t="s">
        <v>133</v>
      </c>
      <c r="D34" s="48">
        <v>0</v>
      </c>
      <c r="E34" s="48">
        <v>0</v>
      </c>
      <c r="F34" s="48">
        <v>0</v>
      </c>
      <c r="G34" s="46" t="str">
        <f t="shared" si="1"/>
        <v/>
      </c>
    </row>
    <row r="35" spans="2:7" x14ac:dyDescent="0.25">
      <c r="B35" s="30" t="s">
        <v>141</v>
      </c>
      <c r="C35" s="35" t="s">
        <v>134</v>
      </c>
      <c r="D35" s="48">
        <v>0</v>
      </c>
      <c r="E35" s="48">
        <v>0</v>
      </c>
      <c r="F35" s="48">
        <v>0</v>
      </c>
      <c r="G35" s="46" t="str">
        <f t="shared" si="1"/>
        <v/>
      </c>
    </row>
    <row r="36" spans="2:7" x14ac:dyDescent="0.25">
      <c r="B36" s="30" t="s">
        <v>142</v>
      </c>
      <c r="C36" s="35" t="s">
        <v>144</v>
      </c>
      <c r="D36" s="48">
        <v>0</v>
      </c>
      <c r="E36" s="48">
        <v>0</v>
      </c>
      <c r="F36" s="48">
        <v>0</v>
      </c>
      <c r="G36" s="46" t="str">
        <f t="shared" si="1"/>
        <v/>
      </c>
    </row>
    <row r="37" spans="2:7" x14ac:dyDescent="0.25">
      <c r="B37" s="42" t="s">
        <v>19</v>
      </c>
      <c r="C37" s="97" t="s">
        <v>20</v>
      </c>
      <c r="D37" s="99">
        <f>D38+D39+D40</f>
        <v>0</v>
      </c>
      <c r="E37" s="99">
        <f t="shared" ref="E37:F37" si="9">E38+E39+E40</f>
        <v>0</v>
      </c>
      <c r="F37" s="99">
        <f t="shared" si="9"/>
        <v>0</v>
      </c>
      <c r="G37" s="102" t="str">
        <f t="shared" si="1"/>
        <v/>
      </c>
    </row>
    <row r="38" spans="2:7" x14ac:dyDescent="0.25">
      <c r="B38" s="30" t="s">
        <v>68</v>
      </c>
      <c r="C38" s="35" t="s">
        <v>65</v>
      </c>
      <c r="D38" s="48">
        <v>0</v>
      </c>
      <c r="E38" s="52">
        <v>0</v>
      </c>
      <c r="F38" s="52">
        <v>0</v>
      </c>
      <c r="G38" s="46" t="str">
        <f t="shared" si="1"/>
        <v/>
      </c>
    </row>
    <row r="39" spans="2:7" x14ac:dyDescent="0.25">
      <c r="B39" s="30" t="s">
        <v>145</v>
      </c>
      <c r="C39" s="35" t="s">
        <v>133</v>
      </c>
      <c r="D39" s="48">
        <v>0</v>
      </c>
      <c r="E39" s="52">
        <v>0</v>
      </c>
      <c r="F39" s="52">
        <v>0</v>
      </c>
      <c r="G39" s="46" t="str">
        <f t="shared" si="1"/>
        <v/>
      </c>
    </row>
    <row r="40" spans="2:7" x14ac:dyDescent="0.25">
      <c r="B40" s="30" t="s">
        <v>146</v>
      </c>
      <c r="C40" s="35" t="s">
        <v>134</v>
      </c>
      <c r="D40" s="48">
        <v>0</v>
      </c>
      <c r="E40" s="52">
        <v>0</v>
      </c>
      <c r="F40" s="52">
        <v>0</v>
      </c>
      <c r="G40" s="46" t="str">
        <f t="shared" si="1"/>
        <v/>
      </c>
    </row>
    <row r="41" spans="2:7" x14ac:dyDescent="0.25">
      <c r="B41" s="42" t="s">
        <v>21</v>
      </c>
      <c r="C41" s="97" t="s">
        <v>22</v>
      </c>
      <c r="D41" s="99">
        <f>D42+D50+D59</f>
        <v>0</v>
      </c>
      <c r="E41" s="99">
        <f t="shared" ref="E41:F41" si="10">E42+E50+E59</f>
        <v>0</v>
      </c>
      <c r="F41" s="99">
        <f t="shared" si="10"/>
        <v>0</v>
      </c>
      <c r="G41" s="102" t="str">
        <f t="shared" si="1"/>
        <v/>
      </c>
    </row>
    <row r="42" spans="2:7" x14ac:dyDescent="0.25">
      <c r="B42" s="43" t="s">
        <v>23</v>
      </c>
      <c r="C42" s="103" t="s">
        <v>25</v>
      </c>
      <c r="D42" s="91">
        <f>D43+D44+D45+D46+D47+D48+D49</f>
        <v>0</v>
      </c>
      <c r="E42" s="91">
        <f t="shared" ref="E42:F42" si="11">E43+E44+E45+E46+E47+E48+E49</f>
        <v>0</v>
      </c>
      <c r="F42" s="91">
        <f t="shared" si="11"/>
        <v>0</v>
      </c>
      <c r="G42" s="104" t="str">
        <f t="shared" si="1"/>
        <v/>
      </c>
    </row>
    <row r="43" spans="2:7" x14ac:dyDescent="0.25">
      <c r="B43" s="30" t="s">
        <v>69</v>
      </c>
      <c r="C43" s="35" t="s">
        <v>65</v>
      </c>
      <c r="D43" s="48">
        <v>0</v>
      </c>
      <c r="E43" s="48">
        <v>0</v>
      </c>
      <c r="F43" s="53">
        <v>0</v>
      </c>
      <c r="G43" s="46" t="str">
        <f t="shared" si="1"/>
        <v/>
      </c>
    </row>
    <row r="44" spans="2:7" x14ac:dyDescent="0.25">
      <c r="B44" s="30" t="s">
        <v>147</v>
      </c>
      <c r="C44" s="35" t="s">
        <v>156</v>
      </c>
      <c r="D44" s="48">
        <v>0</v>
      </c>
      <c r="E44" s="48">
        <v>0</v>
      </c>
      <c r="F44" s="48">
        <v>0</v>
      </c>
      <c r="G44" s="46" t="str">
        <f t="shared" si="1"/>
        <v/>
      </c>
    </row>
    <row r="45" spans="2:7" x14ac:dyDescent="0.25">
      <c r="B45" s="30" t="s">
        <v>148</v>
      </c>
      <c r="C45" s="35" t="s">
        <v>155</v>
      </c>
      <c r="D45" s="48">
        <v>0</v>
      </c>
      <c r="E45" s="48">
        <v>0</v>
      </c>
      <c r="F45" s="48">
        <v>0</v>
      </c>
      <c r="G45" s="46" t="str">
        <f t="shared" si="1"/>
        <v/>
      </c>
    </row>
    <row r="46" spans="2:7" x14ac:dyDescent="0.25">
      <c r="B46" s="30" t="s">
        <v>149</v>
      </c>
      <c r="C46" s="35" t="s">
        <v>133</v>
      </c>
      <c r="D46" s="48">
        <v>0</v>
      </c>
      <c r="E46" s="48">
        <v>0</v>
      </c>
      <c r="F46" s="48">
        <v>0</v>
      </c>
      <c r="G46" s="46" t="str">
        <f t="shared" si="1"/>
        <v/>
      </c>
    </row>
    <row r="47" spans="2:7" x14ac:dyDescent="0.25">
      <c r="B47" s="30" t="s">
        <v>150</v>
      </c>
      <c r="C47" s="35" t="s">
        <v>134</v>
      </c>
      <c r="D47" s="48">
        <v>0</v>
      </c>
      <c r="E47" s="48">
        <v>0</v>
      </c>
      <c r="F47" s="48">
        <v>0</v>
      </c>
      <c r="G47" s="46" t="str">
        <f t="shared" si="1"/>
        <v/>
      </c>
    </row>
    <row r="48" spans="2:7" x14ac:dyDescent="0.25">
      <c r="B48" s="30" t="s">
        <v>151</v>
      </c>
      <c r="C48" s="35" t="s">
        <v>154</v>
      </c>
      <c r="D48" s="48">
        <v>0</v>
      </c>
      <c r="E48" s="48">
        <v>0</v>
      </c>
      <c r="F48" s="48">
        <v>0</v>
      </c>
      <c r="G48" s="46" t="str">
        <f t="shared" si="1"/>
        <v/>
      </c>
    </row>
    <row r="49" spans="2:7" x14ac:dyDescent="0.25">
      <c r="B49" s="30" t="s">
        <v>152</v>
      </c>
      <c r="C49" s="35" t="s">
        <v>153</v>
      </c>
      <c r="D49" s="48">
        <v>0</v>
      </c>
      <c r="E49" s="48">
        <v>0</v>
      </c>
      <c r="F49" s="48">
        <v>0</v>
      </c>
      <c r="G49" s="46" t="str">
        <f t="shared" si="1"/>
        <v/>
      </c>
    </row>
    <row r="50" spans="2:7" x14ac:dyDescent="0.25">
      <c r="B50" s="43" t="s">
        <v>24</v>
      </c>
      <c r="C50" s="103" t="s">
        <v>26</v>
      </c>
      <c r="D50" s="91">
        <f>D51+D52+D53+D54+D55+D56+D57+D58</f>
        <v>0</v>
      </c>
      <c r="E50" s="91">
        <f t="shared" ref="E50:F50" si="12">E51+E52+E53+E54+E55+E56+E57+E58</f>
        <v>0</v>
      </c>
      <c r="F50" s="91">
        <f t="shared" si="12"/>
        <v>0</v>
      </c>
      <c r="G50" s="104" t="str">
        <f t="shared" si="1"/>
        <v/>
      </c>
    </row>
    <row r="51" spans="2:7" x14ac:dyDescent="0.25">
      <c r="B51" s="30" t="s">
        <v>157</v>
      </c>
      <c r="C51" s="31" t="s">
        <v>158</v>
      </c>
      <c r="D51" s="48">
        <v>0</v>
      </c>
      <c r="E51" s="48">
        <v>0</v>
      </c>
      <c r="F51" s="48">
        <v>0</v>
      </c>
      <c r="G51" s="46" t="str">
        <f t="shared" si="1"/>
        <v/>
      </c>
    </row>
    <row r="52" spans="2:7" x14ac:dyDescent="0.25">
      <c r="B52" s="30" t="s">
        <v>70</v>
      </c>
      <c r="C52" s="31" t="s">
        <v>65</v>
      </c>
      <c r="D52" s="48">
        <v>0</v>
      </c>
      <c r="E52" s="48">
        <v>0</v>
      </c>
      <c r="F52" s="48">
        <v>0</v>
      </c>
      <c r="G52" s="46" t="str">
        <f t="shared" si="1"/>
        <v/>
      </c>
    </row>
    <row r="53" spans="2:7" x14ac:dyDescent="0.25">
      <c r="B53" s="30" t="s">
        <v>159</v>
      </c>
      <c r="C53" s="35" t="s">
        <v>156</v>
      </c>
      <c r="D53" s="48">
        <v>0</v>
      </c>
      <c r="E53" s="48">
        <v>0</v>
      </c>
      <c r="F53" s="48">
        <v>0</v>
      </c>
      <c r="G53" s="46" t="str">
        <f t="shared" si="1"/>
        <v/>
      </c>
    </row>
    <row r="54" spans="2:7" x14ac:dyDescent="0.25">
      <c r="B54" s="30" t="s">
        <v>160</v>
      </c>
      <c r="C54" s="35" t="s">
        <v>155</v>
      </c>
      <c r="D54" s="48">
        <v>0</v>
      </c>
      <c r="E54" s="48">
        <v>0</v>
      </c>
      <c r="F54" s="48">
        <v>0</v>
      </c>
      <c r="G54" s="46" t="str">
        <f t="shared" si="1"/>
        <v/>
      </c>
    </row>
    <row r="55" spans="2:7" x14ac:dyDescent="0.25">
      <c r="B55" s="30" t="s">
        <v>161</v>
      </c>
      <c r="C55" s="35" t="s">
        <v>133</v>
      </c>
      <c r="D55" s="48">
        <v>0</v>
      </c>
      <c r="E55" s="48">
        <v>0</v>
      </c>
      <c r="F55" s="48">
        <v>0</v>
      </c>
      <c r="G55" s="46" t="str">
        <f t="shared" si="1"/>
        <v/>
      </c>
    </row>
    <row r="56" spans="2:7" x14ac:dyDescent="0.25">
      <c r="B56" s="30" t="s">
        <v>162</v>
      </c>
      <c r="C56" s="35" t="s">
        <v>134</v>
      </c>
      <c r="D56" s="48">
        <v>0</v>
      </c>
      <c r="E56" s="48">
        <v>0</v>
      </c>
      <c r="F56" s="48">
        <v>0</v>
      </c>
      <c r="G56" s="46" t="str">
        <f t="shared" si="1"/>
        <v/>
      </c>
    </row>
    <row r="57" spans="2:7" x14ac:dyDescent="0.25">
      <c r="B57" s="31" t="s">
        <v>163</v>
      </c>
      <c r="C57" s="35" t="s">
        <v>154</v>
      </c>
      <c r="D57" s="48">
        <v>0</v>
      </c>
      <c r="E57" s="48">
        <v>0</v>
      </c>
      <c r="F57" s="48">
        <v>0</v>
      </c>
      <c r="G57" s="46" t="str">
        <f t="shared" si="1"/>
        <v/>
      </c>
    </row>
    <row r="58" spans="2:7" x14ac:dyDescent="0.25">
      <c r="B58" s="31" t="s">
        <v>164</v>
      </c>
      <c r="C58" s="35" t="s">
        <v>153</v>
      </c>
      <c r="D58" s="48">
        <v>0</v>
      </c>
      <c r="E58" s="48">
        <v>0</v>
      </c>
      <c r="F58" s="48">
        <v>0</v>
      </c>
      <c r="G58" s="46" t="str">
        <f t="shared" si="1"/>
        <v/>
      </c>
    </row>
    <row r="59" spans="2:7" x14ac:dyDescent="0.25">
      <c r="B59" s="43" t="s">
        <v>27</v>
      </c>
      <c r="C59" s="103" t="s">
        <v>28</v>
      </c>
      <c r="D59" s="91">
        <f>D60+D61+D62+D63+D64+D65+D66+D67</f>
        <v>0</v>
      </c>
      <c r="E59" s="91">
        <f t="shared" ref="E59:F59" si="13">E60+E61+E62+E63+E64+E65+E66+E67</f>
        <v>0</v>
      </c>
      <c r="F59" s="91">
        <f t="shared" si="13"/>
        <v>0</v>
      </c>
      <c r="G59" s="104" t="str">
        <f t="shared" si="1"/>
        <v/>
      </c>
    </row>
    <row r="60" spans="2:7" x14ac:dyDescent="0.25">
      <c r="B60" s="30" t="s">
        <v>71</v>
      </c>
      <c r="C60" s="35" t="s">
        <v>65</v>
      </c>
      <c r="D60" s="48">
        <v>0</v>
      </c>
      <c r="E60" s="48">
        <v>0</v>
      </c>
      <c r="F60" s="48">
        <v>0</v>
      </c>
      <c r="G60" s="46" t="str">
        <f t="shared" si="1"/>
        <v/>
      </c>
    </row>
    <row r="61" spans="2:7" x14ac:dyDescent="0.25">
      <c r="B61" s="30" t="s">
        <v>165</v>
      </c>
      <c r="C61" s="35" t="s">
        <v>156</v>
      </c>
      <c r="D61" s="48">
        <v>0</v>
      </c>
      <c r="E61" s="48">
        <v>0</v>
      </c>
      <c r="F61" s="48">
        <v>0</v>
      </c>
      <c r="G61" s="46" t="str">
        <f t="shared" si="1"/>
        <v/>
      </c>
    </row>
    <row r="62" spans="2:7" x14ac:dyDescent="0.25">
      <c r="B62" s="30" t="s">
        <v>166</v>
      </c>
      <c r="C62" s="35" t="s">
        <v>155</v>
      </c>
      <c r="D62" s="48">
        <v>0</v>
      </c>
      <c r="E62" s="48">
        <v>0</v>
      </c>
      <c r="F62" s="48">
        <v>0</v>
      </c>
      <c r="G62" s="46" t="str">
        <f t="shared" si="1"/>
        <v/>
      </c>
    </row>
    <row r="63" spans="2:7" x14ac:dyDescent="0.25">
      <c r="B63" s="30" t="s">
        <v>167</v>
      </c>
      <c r="C63" s="35" t="s">
        <v>133</v>
      </c>
      <c r="D63" s="48">
        <v>0</v>
      </c>
      <c r="E63" s="48">
        <v>0</v>
      </c>
      <c r="F63" s="48">
        <v>0</v>
      </c>
      <c r="G63" s="46" t="str">
        <f t="shared" si="1"/>
        <v/>
      </c>
    </row>
    <row r="64" spans="2:7" x14ac:dyDescent="0.25">
      <c r="B64" s="30" t="s">
        <v>168</v>
      </c>
      <c r="C64" s="35" t="s">
        <v>134</v>
      </c>
      <c r="D64" s="48">
        <v>0</v>
      </c>
      <c r="E64" s="48">
        <v>0</v>
      </c>
      <c r="F64" s="48">
        <v>0</v>
      </c>
      <c r="G64" s="46" t="str">
        <f t="shared" si="1"/>
        <v/>
      </c>
    </row>
    <row r="65" spans="2:7" x14ac:dyDescent="0.25">
      <c r="B65" s="30" t="s">
        <v>169</v>
      </c>
      <c r="C65" s="35" t="s">
        <v>154</v>
      </c>
      <c r="D65" s="48">
        <v>0</v>
      </c>
      <c r="E65" s="48">
        <v>0</v>
      </c>
      <c r="F65" s="48">
        <v>0</v>
      </c>
      <c r="G65" s="46" t="str">
        <f t="shared" si="1"/>
        <v/>
      </c>
    </row>
    <row r="66" spans="2:7" x14ac:dyDescent="0.25">
      <c r="B66" s="30" t="s">
        <v>170</v>
      </c>
      <c r="C66" s="35" t="s">
        <v>153</v>
      </c>
      <c r="D66" s="48">
        <v>0</v>
      </c>
      <c r="E66" s="48">
        <v>0</v>
      </c>
      <c r="F66" s="48">
        <v>0</v>
      </c>
      <c r="G66" s="46" t="str">
        <f t="shared" si="1"/>
        <v/>
      </c>
    </row>
    <row r="67" spans="2:7" x14ac:dyDescent="0.25">
      <c r="B67" s="30" t="s">
        <v>171</v>
      </c>
      <c r="C67" s="35" t="s">
        <v>172</v>
      </c>
      <c r="D67" s="48">
        <v>0</v>
      </c>
      <c r="E67" s="48">
        <v>0</v>
      </c>
      <c r="F67" s="48">
        <v>0</v>
      </c>
      <c r="G67" s="46" t="str">
        <f t="shared" si="1"/>
        <v/>
      </c>
    </row>
    <row r="68" spans="2:7" ht="15.75" thickBot="1" x14ac:dyDescent="0.3">
      <c r="B68" s="18"/>
      <c r="C68" s="8" t="s">
        <v>30</v>
      </c>
      <c r="D68" s="54">
        <f>D7+D10+D14+D17+D22+D37+D41</f>
        <v>5064</v>
      </c>
      <c r="E68" s="54">
        <f>E7+E10+E14+E17+E22+E41</f>
        <v>0</v>
      </c>
      <c r="F68" s="54">
        <f>F7+F10+F14+F17+F22+F41</f>
        <v>998</v>
      </c>
      <c r="G68" s="205">
        <f t="shared" si="1"/>
        <v>0.19707740916271721</v>
      </c>
    </row>
    <row r="69" spans="2:7" x14ac:dyDescent="0.25">
      <c r="B69" s="2">
        <v>2</v>
      </c>
      <c r="C69" s="6" t="s">
        <v>31</v>
      </c>
      <c r="D69" s="13"/>
      <c r="E69" s="13"/>
      <c r="F69" s="13"/>
      <c r="G69" s="28"/>
    </row>
    <row r="70" spans="2:7" x14ac:dyDescent="0.25">
      <c r="B70" s="42" t="s">
        <v>32</v>
      </c>
      <c r="C70" s="93" t="s">
        <v>33</v>
      </c>
      <c r="D70" s="94">
        <f>D71+D72+D73+D74+D75+D76+D77+D78+D79+D80+D81</f>
        <v>4825</v>
      </c>
      <c r="E70" s="95">
        <f t="shared" ref="E70:F70" si="14">E71+E72+E73+E74+E75+E76+E77+E78+E79+E80+E81</f>
        <v>0</v>
      </c>
      <c r="F70" s="95">
        <f t="shared" si="14"/>
        <v>0</v>
      </c>
      <c r="G70" s="96">
        <f t="shared" ref="G70:G82" si="15">IFERROR(F70/D70,"")</f>
        <v>0</v>
      </c>
    </row>
    <row r="71" spans="2:7" x14ac:dyDescent="0.25">
      <c r="B71" s="31" t="s">
        <v>173</v>
      </c>
      <c r="C71" s="38" t="s">
        <v>183</v>
      </c>
      <c r="D71" s="48">
        <v>0</v>
      </c>
      <c r="E71" s="48">
        <v>0</v>
      </c>
      <c r="F71" s="48">
        <v>0</v>
      </c>
      <c r="G71" s="49" t="str">
        <f t="shared" si="15"/>
        <v/>
      </c>
    </row>
    <row r="72" spans="2:7" x14ac:dyDescent="0.25">
      <c r="B72" s="31" t="s">
        <v>75</v>
      </c>
      <c r="C72" s="38" t="s">
        <v>65</v>
      </c>
      <c r="D72" s="47">
        <v>125</v>
      </c>
      <c r="E72" s="48">
        <v>0</v>
      </c>
      <c r="F72" s="48">
        <v>0</v>
      </c>
      <c r="G72" s="49">
        <f t="shared" si="15"/>
        <v>0</v>
      </c>
    </row>
    <row r="73" spans="2:7" x14ac:dyDescent="0.25">
      <c r="B73" s="31" t="s">
        <v>174</v>
      </c>
      <c r="C73" s="38" t="s">
        <v>184</v>
      </c>
      <c r="D73" s="48">
        <v>0</v>
      </c>
      <c r="E73" s="48">
        <v>0</v>
      </c>
      <c r="F73" s="48">
        <v>0</v>
      </c>
      <c r="G73" s="49" t="str">
        <f t="shared" si="15"/>
        <v/>
      </c>
    </row>
    <row r="74" spans="2:7" x14ac:dyDescent="0.25">
      <c r="B74" s="31" t="s">
        <v>175</v>
      </c>
      <c r="C74" s="38" t="s">
        <v>185</v>
      </c>
      <c r="D74" s="48">
        <v>0</v>
      </c>
      <c r="E74" s="48">
        <v>0</v>
      </c>
      <c r="F74" s="48">
        <v>0</v>
      </c>
      <c r="G74" s="49" t="str">
        <f t="shared" si="15"/>
        <v/>
      </c>
    </row>
    <row r="75" spans="2:7" x14ac:dyDescent="0.25">
      <c r="B75" s="31" t="s">
        <v>176</v>
      </c>
      <c r="C75" s="38" t="s">
        <v>133</v>
      </c>
      <c r="D75" s="47">
        <v>20</v>
      </c>
      <c r="E75" s="48">
        <v>0</v>
      </c>
      <c r="F75" s="48">
        <v>0</v>
      </c>
      <c r="G75" s="49">
        <f t="shared" si="15"/>
        <v>0</v>
      </c>
    </row>
    <row r="76" spans="2:7" x14ac:dyDescent="0.25">
      <c r="B76" s="31" t="s">
        <v>177</v>
      </c>
      <c r="C76" s="38" t="s">
        <v>186</v>
      </c>
      <c r="D76" s="47">
        <v>85</v>
      </c>
      <c r="E76" s="48">
        <v>0</v>
      </c>
      <c r="F76" s="48">
        <v>0</v>
      </c>
      <c r="G76" s="49">
        <f t="shared" si="15"/>
        <v>0</v>
      </c>
    </row>
    <row r="77" spans="2:7" x14ac:dyDescent="0.25">
      <c r="B77" s="31" t="s">
        <v>178</v>
      </c>
      <c r="C77" s="38" t="s">
        <v>134</v>
      </c>
      <c r="D77" s="47">
        <v>4120</v>
      </c>
      <c r="E77" s="48">
        <v>0</v>
      </c>
      <c r="F77" s="48">
        <v>0</v>
      </c>
      <c r="G77" s="49">
        <f t="shared" si="15"/>
        <v>0</v>
      </c>
    </row>
    <row r="78" spans="2:7" x14ac:dyDescent="0.25">
      <c r="B78" s="31" t="s">
        <v>179</v>
      </c>
      <c r="C78" s="38" t="s">
        <v>154</v>
      </c>
      <c r="D78" s="47">
        <v>335</v>
      </c>
      <c r="E78" s="48">
        <v>0</v>
      </c>
      <c r="F78" s="48">
        <v>0</v>
      </c>
      <c r="G78" s="49">
        <f t="shared" si="15"/>
        <v>0</v>
      </c>
    </row>
    <row r="79" spans="2:7" x14ac:dyDescent="0.25">
      <c r="B79" s="31" t="s">
        <v>180</v>
      </c>
      <c r="C79" s="38" t="s">
        <v>187</v>
      </c>
      <c r="D79" s="48">
        <v>0</v>
      </c>
      <c r="E79" s="48">
        <v>0</v>
      </c>
      <c r="F79" s="48">
        <v>0</v>
      </c>
      <c r="G79" s="49" t="str">
        <f t="shared" si="15"/>
        <v/>
      </c>
    </row>
    <row r="80" spans="2:7" x14ac:dyDescent="0.25">
      <c r="B80" s="31" t="s">
        <v>181</v>
      </c>
      <c r="C80" s="38" t="s">
        <v>188</v>
      </c>
      <c r="D80" s="47">
        <v>140</v>
      </c>
      <c r="E80" s="48">
        <v>0</v>
      </c>
      <c r="F80" s="48">
        <v>0</v>
      </c>
      <c r="G80" s="49">
        <f t="shared" si="15"/>
        <v>0</v>
      </c>
    </row>
    <row r="81" spans="2:7" x14ac:dyDescent="0.25">
      <c r="B81" s="31" t="s">
        <v>182</v>
      </c>
      <c r="C81" s="38" t="s">
        <v>172</v>
      </c>
      <c r="D81" s="48">
        <v>0</v>
      </c>
      <c r="E81" s="48">
        <v>0</v>
      </c>
      <c r="F81" s="48">
        <v>0</v>
      </c>
      <c r="G81" s="49" t="str">
        <f t="shared" si="15"/>
        <v/>
      </c>
    </row>
    <row r="82" spans="2:7" ht="15.75" thickBot="1" x14ac:dyDescent="0.3">
      <c r="B82" s="18"/>
      <c r="C82" s="5" t="s">
        <v>30</v>
      </c>
      <c r="D82" s="50">
        <f>D70</f>
        <v>4825</v>
      </c>
      <c r="E82" s="50">
        <f>E70</f>
        <v>0</v>
      </c>
      <c r="F82" s="50">
        <f>F70</f>
        <v>0</v>
      </c>
      <c r="G82" s="51">
        <f t="shared" si="15"/>
        <v>0</v>
      </c>
    </row>
    <row r="83" spans="2:7" x14ac:dyDescent="0.25">
      <c r="B83" s="2">
        <v>3</v>
      </c>
      <c r="C83" s="10" t="s">
        <v>34</v>
      </c>
      <c r="D83" s="13"/>
      <c r="E83" s="13"/>
      <c r="F83" s="13"/>
      <c r="G83" s="28"/>
    </row>
    <row r="84" spans="2:7" x14ac:dyDescent="0.25">
      <c r="B84" s="41" t="s">
        <v>40</v>
      </c>
      <c r="C84" s="85" t="s">
        <v>36</v>
      </c>
      <c r="D84" s="86">
        <f>D85+D93+D101</f>
        <v>9274</v>
      </c>
      <c r="E84" s="87">
        <f>E85+E93+E101</f>
        <v>0</v>
      </c>
      <c r="F84" s="87">
        <f>F85+F93+F101</f>
        <v>0</v>
      </c>
      <c r="G84" s="88">
        <f t="shared" ref="G84:G147" si="16">IFERROR(F84/D84,"")</f>
        <v>0</v>
      </c>
    </row>
    <row r="85" spans="2:7" x14ac:dyDescent="0.25">
      <c r="B85" s="44" t="s">
        <v>77</v>
      </c>
      <c r="C85" s="89" t="s">
        <v>37</v>
      </c>
      <c r="D85" s="90">
        <f>D86+D87+D88+D89+D90+D91+D92</f>
        <v>594</v>
      </c>
      <c r="E85" s="91">
        <f>E86+E87+E88+E89+E90+E91+E92</f>
        <v>0</v>
      </c>
      <c r="F85" s="91">
        <f>F86+F87+F88+F89+F90+F91+F92</f>
        <v>0</v>
      </c>
      <c r="G85" s="92">
        <f t="shared" si="16"/>
        <v>0</v>
      </c>
    </row>
    <row r="86" spans="2:7" x14ac:dyDescent="0.25">
      <c r="B86" s="30" t="s">
        <v>191</v>
      </c>
      <c r="C86" s="31" t="s">
        <v>158</v>
      </c>
      <c r="D86" s="47">
        <v>510</v>
      </c>
      <c r="E86" s="48">
        <v>0</v>
      </c>
      <c r="F86" s="48">
        <v>0</v>
      </c>
      <c r="G86" s="49">
        <f t="shared" si="16"/>
        <v>0</v>
      </c>
    </row>
    <row r="87" spans="2:7" x14ac:dyDescent="0.25">
      <c r="B87" s="30" t="s">
        <v>76</v>
      </c>
      <c r="C87" s="31" t="s">
        <v>65</v>
      </c>
      <c r="D87" s="48">
        <v>84</v>
      </c>
      <c r="E87" s="48">
        <v>0</v>
      </c>
      <c r="F87" s="48">
        <v>0</v>
      </c>
      <c r="G87" s="49">
        <f t="shared" si="16"/>
        <v>0</v>
      </c>
    </row>
    <row r="88" spans="2:7" x14ac:dyDescent="0.25">
      <c r="B88" s="30" t="s">
        <v>190</v>
      </c>
      <c r="C88" s="31" t="s">
        <v>156</v>
      </c>
      <c r="D88" s="48">
        <v>0</v>
      </c>
      <c r="E88" s="48">
        <v>0</v>
      </c>
      <c r="F88" s="48">
        <v>0</v>
      </c>
      <c r="G88" s="49" t="str">
        <f t="shared" si="16"/>
        <v/>
      </c>
    </row>
    <row r="89" spans="2:7" x14ac:dyDescent="0.25">
      <c r="B89" s="30" t="s">
        <v>192</v>
      </c>
      <c r="C89" s="31" t="s">
        <v>189</v>
      </c>
      <c r="D89" s="48">
        <v>0</v>
      </c>
      <c r="E89" s="48">
        <v>0</v>
      </c>
      <c r="F89" s="48">
        <v>0</v>
      </c>
      <c r="G89" s="49" t="str">
        <f t="shared" si="16"/>
        <v/>
      </c>
    </row>
    <row r="90" spans="2:7" x14ac:dyDescent="0.25">
      <c r="B90" s="30" t="s">
        <v>193</v>
      </c>
      <c r="C90" s="31" t="s">
        <v>155</v>
      </c>
      <c r="D90" s="48">
        <v>0</v>
      </c>
      <c r="E90" s="48">
        <v>0</v>
      </c>
      <c r="F90" s="48">
        <v>0</v>
      </c>
      <c r="G90" s="49" t="str">
        <f t="shared" si="16"/>
        <v/>
      </c>
    </row>
    <row r="91" spans="2:7" x14ac:dyDescent="0.25">
      <c r="B91" s="30" t="s">
        <v>194</v>
      </c>
      <c r="C91" s="31" t="s">
        <v>133</v>
      </c>
      <c r="D91" s="48">
        <v>0</v>
      </c>
      <c r="E91" s="48">
        <v>0</v>
      </c>
      <c r="F91" s="48">
        <v>0</v>
      </c>
      <c r="G91" s="49" t="str">
        <f t="shared" si="16"/>
        <v/>
      </c>
    </row>
    <row r="92" spans="2:7" x14ac:dyDescent="0.25">
      <c r="B92" s="30" t="s">
        <v>195</v>
      </c>
      <c r="C92" s="31" t="s">
        <v>134</v>
      </c>
      <c r="D92" s="48">
        <v>0</v>
      </c>
      <c r="E92" s="48">
        <v>0</v>
      </c>
      <c r="F92" s="48">
        <v>0</v>
      </c>
      <c r="G92" s="49" t="str">
        <f t="shared" si="16"/>
        <v/>
      </c>
    </row>
    <row r="93" spans="2:7" x14ac:dyDescent="0.25">
      <c r="B93" s="44" t="s">
        <v>78</v>
      </c>
      <c r="C93" s="89" t="s">
        <v>38</v>
      </c>
      <c r="D93" s="91">
        <f>D94+D95+D96+D97+D98+D99+D100</f>
        <v>657</v>
      </c>
      <c r="E93" s="91">
        <f t="shared" ref="E93:F93" si="17">E94+E95+E96+E97+E98+E99+E100</f>
        <v>0</v>
      </c>
      <c r="F93" s="91">
        <f t="shared" si="17"/>
        <v>0</v>
      </c>
      <c r="G93" s="92">
        <f t="shared" si="16"/>
        <v>0</v>
      </c>
    </row>
    <row r="94" spans="2:7" x14ac:dyDescent="0.25">
      <c r="B94" s="30" t="s">
        <v>196</v>
      </c>
      <c r="C94" s="31" t="s">
        <v>158</v>
      </c>
      <c r="D94" s="48">
        <v>160</v>
      </c>
      <c r="E94" s="48">
        <v>0</v>
      </c>
      <c r="F94" s="48">
        <v>0</v>
      </c>
      <c r="G94" s="49">
        <f t="shared" si="16"/>
        <v>0</v>
      </c>
    </row>
    <row r="95" spans="2:7" x14ac:dyDescent="0.25">
      <c r="B95" s="30" t="s">
        <v>80</v>
      </c>
      <c r="C95" s="31" t="s">
        <v>65</v>
      </c>
      <c r="D95" s="48">
        <v>497</v>
      </c>
      <c r="E95" s="48">
        <v>0</v>
      </c>
      <c r="F95" s="48">
        <v>0</v>
      </c>
      <c r="G95" s="49">
        <f t="shared" si="16"/>
        <v>0</v>
      </c>
    </row>
    <row r="96" spans="2:7" x14ac:dyDescent="0.25">
      <c r="B96" s="30" t="s">
        <v>197</v>
      </c>
      <c r="C96" s="31" t="s">
        <v>156</v>
      </c>
      <c r="D96" s="48">
        <v>0</v>
      </c>
      <c r="E96" s="48">
        <v>0</v>
      </c>
      <c r="F96" s="48">
        <v>0</v>
      </c>
      <c r="G96" s="49" t="str">
        <f t="shared" si="16"/>
        <v/>
      </c>
    </row>
    <row r="97" spans="2:7" x14ac:dyDescent="0.25">
      <c r="B97" s="30" t="s">
        <v>198</v>
      </c>
      <c r="C97" s="31" t="s">
        <v>189</v>
      </c>
      <c r="D97" s="48">
        <v>0</v>
      </c>
      <c r="E97" s="48">
        <v>0</v>
      </c>
      <c r="F97" s="48">
        <v>0</v>
      </c>
      <c r="G97" s="49" t="str">
        <f t="shared" si="16"/>
        <v/>
      </c>
    </row>
    <row r="98" spans="2:7" x14ac:dyDescent="0.25">
      <c r="B98" s="30" t="s">
        <v>199</v>
      </c>
      <c r="C98" s="31" t="s">
        <v>155</v>
      </c>
      <c r="D98" s="48">
        <v>0</v>
      </c>
      <c r="E98" s="48">
        <v>0</v>
      </c>
      <c r="F98" s="48">
        <v>0</v>
      </c>
      <c r="G98" s="49" t="str">
        <f t="shared" si="16"/>
        <v/>
      </c>
    </row>
    <row r="99" spans="2:7" x14ac:dyDescent="0.25">
      <c r="B99" s="30" t="s">
        <v>200</v>
      </c>
      <c r="C99" s="31" t="s">
        <v>133</v>
      </c>
      <c r="D99" s="48">
        <v>0</v>
      </c>
      <c r="E99" s="48">
        <v>0</v>
      </c>
      <c r="F99" s="48">
        <v>0</v>
      </c>
      <c r="G99" s="49" t="str">
        <f t="shared" si="16"/>
        <v/>
      </c>
    </row>
    <row r="100" spans="2:7" x14ac:dyDescent="0.25">
      <c r="B100" s="30" t="s">
        <v>201</v>
      </c>
      <c r="C100" s="31" t="s">
        <v>134</v>
      </c>
      <c r="D100" s="48">
        <v>0</v>
      </c>
      <c r="E100" s="48">
        <v>0</v>
      </c>
      <c r="F100" s="48">
        <v>0</v>
      </c>
      <c r="G100" s="49" t="str">
        <f t="shared" si="16"/>
        <v/>
      </c>
    </row>
    <row r="101" spans="2:7" x14ac:dyDescent="0.25">
      <c r="B101" s="44" t="s">
        <v>79</v>
      </c>
      <c r="C101" s="89" t="s">
        <v>39</v>
      </c>
      <c r="D101" s="91">
        <f>D102+D103+D104+D105+D106+D107+D108</f>
        <v>8023</v>
      </c>
      <c r="E101" s="91">
        <f t="shared" ref="E101" si="18">E102+E103+E104+E105+E106+E107+E108</f>
        <v>0</v>
      </c>
      <c r="F101" s="91">
        <f>F102+F103+F104+F105+F106+F107+F108</f>
        <v>0</v>
      </c>
      <c r="G101" s="92">
        <f t="shared" si="16"/>
        <v>0</v>
      </c>
    </row>
    <row r="102" spans="2:7" x14ac:dyDescent="0.25">
      <c r="B102" s="30" t="s">
        <v>202</v>
      </c>
      <c r="C102" s="31" t="s">
        <v>158</v>
      </c>
      <c r="D102" s="48">
        <v>6985</v>
      </c>
      <c r="E102" s="48">
        <v>0</v>
      </c>
      <c r="F102" s="48">
        <v>0</v>
      </c>
      <c r="G102" s="49">
        <f t="shared" si="16"/>
        <v>0</v>
      </c>
    </row>
    <row r="103" spans="2:7" x14ac:dyDescent="0.25">
      <c r="B103" s="30" t="s">
        <v>81</v>
      </c>
      <c r="C103" s="31" t="s">
        <v>65</v>
      </c>
      <c r="D103" s="48">
        <v>228</v>
      </c>
      <c r="E103" s="48">
        <v>0</v>
      </c>
      <c r="F103" s="48">
        <v>0</v>
      </c>
      <c r="G103" s="49">
        <f t="shared" si="16"/>
        <v>0</v>
      </c>
    </row>
    <row r="104" spans="2:7" x14ac:dyDescent="0.25">
      <c r="B104" s="30" t="s">
        <v>203</v>
      </c>
      <c r="C104" s="31" t="s">
        <v>156</v>
      </c>
      <c r="D104" s="48">
        <v>40</v>
      </c>
      <c r="E104" s="48">
        <v>0</v>
      </c>
      <c r="F104" s="48">
        <v>0</v>
      </c>
      <c r="G104" s="49">
        <f t="shared" si="16"/>
        <v>0</v>
      </c>
    </row>
    <row r="105" spans="2:7" x14ac:dyDescent="0.25">
      <c r="B105" s="30" t="s">
        <v>204</v>
      </c>
      <c r="C105" s="31" t="s">
        <v>189</v>
      </c>
      <c r="D105" s="48">
        <v>0</v>
      </c>
      <c r="E105" s="48">
        <v>0</v>
      </c>
      <c r="F105" s="48">
        <v>0</v>
      </c>
      <c r="G105" s="49" t="str">
        <f t="shared" si="16"/>
        <v/>
      </c>
    </row>
    <row r="106" spans="2:7" x14ac:dyDescent="0.25">
      <c r="B106" s="30" t="s">
        <v>205</v>
      </c>
      <c r="C106" s="31" t="s">
        <v>155</v>
      </c>
      <c r="D106" s="48">
        <v>735</v>
      </c>
      <c r="E106" s="48">
        <v>0</v>
      </c>
      <c r="F106" s="48">
        <v>0</v>
      </c>
      <c r="G106" s="49">
        <f t="shared" si="16"/>
        <v>0</v>
      </c>
    </row>
    <row r="107" spans="2:7" x14ac:dyDescent="0.25">
      <c r="B107" s="30" t="s">
        <v>206</v>
      </c>
      <c r="C107" s="31" t="s">
        <v>133</v>
      </c>
      <c r="D107" s="48">
        <v>35</v>
      </c>
      <c r="E107" s="48">
        <v>0</v>
      </c>
      <c r="F107" s="48">
        <v>0</v>
      </c>
      <c r="G107" s="49">
        <f t="shared" si="16"/>
        <v>0</v>
      </c>
    </row>
    <row r="108" spans="2:7" x14ac:dyDescent="0.25">
      <c r="B108" s="30" t="s">
        <v>207</v>
      </c>
      <c r="C108" s="31" t="s">
        <v>134</v>
      </c>
      <c r="D108" s="48">
        <v>0</v>
      </c>
      <c r="E108" s="48">
        <v>0</v>
      </c>
      <c r="F108" s="48">
        <v>0</v>
      </c>
      <c r="G108" s="49" t="str">
        <f t="shared" si="16"/>
        <v/>
      </c>
    </row>
    <row r="109" spans="2:7" x14ac:dyDescent="0.25">
      <c r="B109" s="41" t="s">
        <v>41</v>
      </c>
      <c r="C109" s="85" t="s">
        <v>42</v>
      </c>
      <c r="D109" s="87">
        <f>D110+D111+D112+D113+D114+D115+D116+D117</f>
        <v>0</v>
      </c>
      <c r="E109" s="87">
        <f>E110+E111+E112+E113+E114+E115+E116+E117</f>
        <v>0</v>
      </c>
      <c r="F109" s="87">
        <f>F110+F111+F112+F113+F114+F115+F116+F117</f>
        <v>0</v>
      </c>
      <c r="G109" s="88" t="str">
        <f t="shared" si="16"/>
        <v/>
      </c>
    </row>
    <row r="110" spans="2:7" x14ac:dyDescent="0.25">
      <c r="B110" s="30" t="s">
        <v>82</v>
      </c>
      <c r="C110" s="31" t="s">
        <v>65</v>
      </c>
      <c r="D110" s="48">
        <v>0</v>
      </c>
      <c r="E110" s="48">
        <v>0</v>
      </c>
      <c r="F110" s="48">
        <v>0</v>
      </c>
      <c r="G110" s="49" t="str">
        <f t="shared" si="16"/>
        <v/>
      </c>
    </row>
    <row r="111" spans="2:7" x14ac:dyDescent="0.25">
      <c r="B111" s="30" t="s">
        <v>208</v>
      </c>
      <c r="C111" s="31" t="s">
        <v>156</v>
      </c>
      <c r="D111" s="48">
        <v>0</v>
      </c>
      <c r="E111" s="48">
        <v>0</v>
      </c>
      <c r="F111" s="48">
        <v>0</v>
      </c>
      <c r="G111" s="49" t="str">
        <f t="shared" si="16"/>
        <v/>
      </c>
    </row>
    <row r="112" spans="2:7" x14ac:dyDescent="0.25">
      <c r="B112" s="30" t="s">
        <v>209</v>
      </c>
      <c r="C112" s="31" t="s">
        <v>189</v>
      </c>
      <c r="D112" s="48">
        <v>0</v>
      </c>
      <c r="E112" s="48">
        <v>0</v>
      </c>
      <c r="F112" s="48">
        <v>0</v>
      </c>
      <c r="G112" s="49" t="str">
        <f t="shared" si="16"/>
        <v/>
      </c>
    </row>
    <row r="113" spans="2:7" x14ac:dyDescent="0.25">
      <c r="B113" s="30" t="s">
        <v>210</v>
      </c>
      <c r="C113" s="31" t="s">
        <v>212</v>
      </c>
      <c r="D113" s="48">
        <v>0</v>
      </c>
      <c r="E113" s="48">
        <v>0</v>
      </c>
      <c r="F113" s="48">
        <v>0</v>
      </c>
      <c r="G113" s="49" t="str">
        <f t="shared" si="16"/>
        <v/>
      </c>
    </row>
    <row r="114" spans="2:7" x14ac:dyDescent="0.25">
      <c r="B114" s="30" t="s">
        <v>211</v>
      </c>
      <c r="C114" s="31" t="s">
        <v>133</v>
      </c>
      <c r="D114" s="48">
        <v>0</v>
      </c>
      <c r="E114" s="48">
        <v>0</v>
      </c>
      <c r="F114" s="48">
        <v>0</v>
      </c>
      <c r="G114" s="49" t="str">
        <f t="shared" si="16"/>
        <v/>
      </c>
    </row>
    <row r="115" spans="2:7" x14ac:dyDescent="0.25">
      <c r="B115" s="30" t="s">
        <v>215</v>
      </c>
      <c r="C115" s="31" t="s">
        <v>134</v>
      </c>
      <c r="D115" s="48">
        <v>0</v>
      </c>
      <c r="E115" s="48">
        <v>0</v>
      </c>
      <c r="F115" s="48">
        <v>0</v>
      </c>
      <c r="G115" s="49" t="str">
        <f t="shared" si="16"/>
        <v/>
      </c>
    </row>
    <row r="116" spans="2:7" x14ac:dyDescent="0.25">
      <c r="B116" s="30" t="s">
        <v>216</v>
      </c>
      <c r="C116" s="31" t="s">
        <v>213</v>
      </c>
      <c r="D116" s="48">
        <v>0</v>
      </c>
      <c r="E116" s="48">
        <v>0</v>
      </c>
      <c r="F116" s="48">
        <v>0</v>
      </c>
      <c r="G116" s="49" t="str">
        <f t="shared" si="16"/>
        <v/>
      </c>
    </row>
    <row r="117" spans="2:7" x14ac:dyDescent="0.25">
      <c r="B117" s="30" t="s">
        <v>217</v>
      </c>
      <c r="C117" s="31" t="s">
        <v>214</v>
      </c>
      <c r="D117" s="48">
        <v>0</v>
      </c>
      <c r="E117" s="48">
        <v>0</v>
      </c>
      <c r="F117" s="48">
        <v>0</v>
      </c>
      <c r="G117" s="49" t="str">
        <f t="shared" si="16"/>
        <v/>
      </c>
    </row>
    <row r="118" spans="2:7" x14ac:dyDescent="0.25">
      <c r="B118" s="41" t="s">
        <v>35</v>
      </c>
      <c r="C118" s="85" t="s">
        <v>43</v>
      </c>
      <c r="D118" s="87">
        <f>D119+D120+D121+D122+D123+D124+D125</f>
        <v>3105</v>
      </c>
      <c r="E118" s="87">
        <f t="shared" ref="E118:F118" si="19">E119+E120+E121+E122+E123+E124+E125</f>
        <v>0</v>
      </c>
      <c r="F118" s="87">
        <f t="shared" si="19"/>
        <v>0</v>
      </c>
      <c r="G118" s="88">
        <f t="shared" si="16"/>
        <v>0</v>
      </c>
    </row>
    <row r="119" spans="2:7" x14ac:dyDescent="0.25">
      <c r="B119" s="30" t="s">
        <v>218</v>
      </c>
      <c r="C119" s="31" t="s">
        <v>158</v>
      </c>
      <c r="D119" s="48">
        <v>2750</v>
      </c>
      <c r="E119" s="48">
        <v>0</v>
      </c>
      <c r="F119" s="48">
        <v>0</v>
      </c>
      <c r="G119" s="49">
        <f t="shared" si="16"/>
        <v>0</v>
      </c>
    </row>
    <row r="120" spans="2:7" x14ac:dyDescent="0.25">
      <c r="B120" s="30" t="s">
        <v>83</v>
      </c>
      <c r="C120" s="31" t="s">
        <v>65</v>
      </c>
      <c r="D120" s="48">
        <v>325</v>
      </c>
      <c r="E120" s="48">
        <v>0</v>
      </c>
      <c r="F120" s="48">
        <v>0</v>
      </c>
      <c r="G120" s="49">
        <f t="shared" si="16"/>
        <v>0</v>
      </c>
    </row>
    <row r="121" spans="2:7" x14ac:dyDescent="0.25">
      <c r="B121" s="30" t="s">
        <v>219</v>
      </c>
      <c r="C121" s="31" t="s">
        <v>156</v>
      </c>
      <c r="D121" s="48">
        <v>0</v>
      </c>
      <c r="E121" s="48">
        <v>0</v>
      </c>
      <c r="F121" s="48">
        <v>0</v>
      </c>
      <c r="G121" s="49" t="str">
        <f t="shared" si="16"/>
        <v/>
      </c>
    </row>
    <row r="122" spans="2:7" x14ac:dyDescent="0.25">
      <c r="B122" s="30" t="s">
        <v>220</v>
      </c>
      <c r="C122" s="31" t="s">
        <v>189</v>
      </c>
      <c r="D122" s="48">
        <v>0</v>
      </c>
      <c r="E122" s="48">
        <v>0</v>
      </c>
      <c r="F122" s="48">
        <v>0</v>
      </c>
      <c r="G122" s="49" t="str">
        <f t="shared" si="16"/>
        <v/>
      </c>
    </row>
    <row r="123" spans="2:7" x14ac:dyDescent="0.25">
      <c r="B123" s="30" t="s">
        <v>221</v>
      </c>
      <c r="C123" s="31" t="s">
        <v>155</v>
      </c>
      <c r="D123" s="48">
        <v>0</v>
      </c>
      <c r="E123" s="48">
        <v>0</v>
      </c>
      <c r="F123" s="48">
        <v>0</v>
      </c>
      <c r="G123" s="49" t="str">
        <f t="shared" si="16"/>
        <v/>
      </c>
    </row>
    <row r="124" spans="2:7" x14ac:dyDescent="0.25">
      <c r="B124" s="30" t="s">
        <v>222</v>
      </c>
      <c r="C124" s="31" t="s">
        <v>133</v>
      </c>
      <c r="D124" s="48">
        <v>0</v>
      </c>
      <c r="E124" s="48">
        <v>0</v>
      </c>
      <c r="F124" s="48">
        <v>0</v>
      </c>
      <c r="G124" s="49" t="str">
        <f t="shared" si="16"/>
        <v/>
      </c>
    </row>
    <row r="125" spans="2:7" x14ac:dyDescent="0.25">
      <c r="B125" s="30" t="s">
        <v>223</v>
      </c>
      <c r="C125" s="31" t="s">
        <v>134</v>
      </c>
      <c r="D125" s="48">
        <v>30</v>
      </c>
      <c r="E125" s="48">
        <v>0</v>
      </c>
      <c r="F125" s="48">
        <v>0</v>
      </c>
      <c r="G125" s="49">
        <f t="shared" si="16"/>
        <v>0</v>
      </c>
    </row>
    <row r="126" spans="2:7" x14ac:dyDescent="0.25">
      <c r="B126" s="41" t="s">
        <v>44</v>
      </c>
      <c r="C126" s="85" t="s">
        <v>45</v>
      </c>
      <c r="D126" s="87">
        <f>D127+D128+D129+D130+D131+D132+D133+D134</f>
        <v>0</v>
      </c>
      <c r="E126" s="87">
        <f>E127+E128+E129+E130+E131+E132+E133+E134</f>
        <v>0</v>
      </c>
      <c r="F126" s="87">
        <f>F127+F128+F129+F130+F131+F132+F133+F134</f>
        <v>0</v>
      </c>
      <c r="G126" s="88" t="str">
        <f t="shared" si="16"/>
        <v/>
      </c>
    </row>
    <row r="127" spans="2:7" x14ac:dyDescent="0.25">
      <c r="B127" s="30" t="s">
        <v>224</v>
      </c>
      <c r="C127" s="31" t="s">
        <v>158</v>
      </c>
      <c r="D127" s="48">
        <v>0</v>
      </c>
      <c r="E127" s="48">
        <v>0</v>
      </c>
      <c r="F127" s="48">
        <v>0</v>
      </c>
      <c r="G127" s="49" t="str">
        <f t="shared" si="16"/>
        <v/>
      </c>
    </row>
    <row r="128" spans="2:7" x14ac:dyDescent="0.25">
      <c r="B128" s="30" t="s">
        <v>84</v>
      </c>
      <c r="C128" s="31" t="s">
        <v>65</v>
      </c>
      <c r="D128" s="48">
        <v>0</v>
      </c>
      <c r="E128" s="48">
        <v>0</v>
      </c>
      <c r="F128" s="48">
        <v>0</v>
      </c>
      <c r="G128" s="49" t="str">
        <f t="shared" si="16"/>
        <v/>
      </c>
    </row>
    <row r="129" spans="2:7" x14ac:dyDescent="0.25">
      <c r="B129" s="30" t="s">
        <v>225</v>
      </c>
      <c r="C129" s="31" t="s">
        <v>156</v>
      </c>
      <c r="D129" s="48">
        <v>0</v>
      </c>
      <c r="E129" s="48">
        <v>0</v>
      </c>
      <c r="F129" s="48">
        <v>0</v>
      </c>
      <c r="G129" s="49" t="str">
        <f t="shared" si="16"/>
        <v/>
      </c>
    </row>
    <row r="130" spans="2:7" x14ac:dyDescent="0.25">
      <c r="B130" s="30" t="s">
        <v>226</v>
      </c>
      <c r="C130" s="31" t="s">
        <v>189</v>
      </c>
      <c r="D130" s="48">
        <v>0</v>
      </c>
      <c r="E130" s="48">
        <v>0</v>
      </c>
      <c r="F130" s="48">
        <v>0</v>
      </c>
      <c r="G130" s="49" t="str">
        <f t="shared" si="16"/>
        <v/>
      </c>
    </row>
    <row r="131" spans="2:7" x14ac:dyDescent="0.25">
      <c r="B131" s="30" t="s">
        <v>227</v>
      </c>
      <c r="C131" s="31" t="s">
        <v>155</v>
      </c>
      <c r="D131" s="48">
        <v>0</v>
      </c>
      <c r="E131" s="48">
        <v>0</v>
      </c>
      <c r="F131" s="48">
        <v>0</v>
      </c>
      <c r="G131" s="49" t="str">
        <f t="shared" si="16"/>
        <v/>
      </c>
    </row>
    <row r="132" spans="2:7" x14ac:dyDescent="0.25">
      <c r="B132" s="30" t="s">
        <v>228</v>
      </c>
      <c r="C132" s="31" t="s">
        <v>229</v>
      </c>
      <c r="D132" s="48">
        <v>0</v>
      </c>
      <c r="E132" s="48">
        <v>0</v>
      </c>
      <c r="F132" s="48">
        <v>0</v>
      </c>
      <c r="G132" s="49" t="str">
        <f t="shared" si="16"/>
        <v/>
      </c>
    </row>
    <row r="133" spans="2:7" x14ac:dyDescent="0.25">
      <c r="B133" s="30" t="s">
        <v>230</v>
      </c>
      <c r="C133" s="31" t="s">
        <v>133</v>
      </c>
      <c r="D133" s="48">
        <v>0</v>
      </c>
      <c r="E133" s="48">
        <v>0</v>
      </c>
      <c r="F133" s="48">
        <v>0</v>
      </c>
      <c r="G133" s="49" t="str">
        <f t="shared" si="16"/>
        <v/>
      </c>
    </row>
    <row r="134" spans="2:7" x14ac:dyDescent="0.25">
      <c r="B134" s="30" t="s">
        <v>231</v>
      </c>
      <c r="C134" s="31" t="s">
        <v>134</v>
      </c>
      <c r="D134" s="48">
        <v>0</v>
      </c>
      <c r="E134" s="48">
        <v>0</v>
      </c>
      <c r="F134" s="48">
        <v>0</v>
      </c>
      <c r="G134" s="49" t="str">
        <f t="shared" si="16"/>
        <v/>
      </c>
    </row>
    <row r="135" spans="2:7" x14ac:dyDescent="0.25">
      <c r="B135" s="41" t="s">
        <v>46</v>
      </c>
      <c r="C135" s="85" t="s">
        <v>47</v>
      </c>
      <c r="D135" s="87">
        <f>D136+D137+D138+D139+D140+D141+D142</f>
        <v>4855</v>
      </c>
      <c r="E135" s="87">
        <f>E136+E137+E138+E139+E140+E141+E142</f>
        <v>0</v>
      </c>
      <c r="F135" s="87">
        <f>F136+F137+F138+F139+F140+F141+F142</f>
        <v>0</v>
      </c>
      <c r="G135" s="88">
        <f t="shared" si="16"/>
        <v>0</v>
      </c>
    </row>
    <row r="136" spans="2:7" x14ac:dyDescent="0.25">
      <c r="B136" s="30" t="s">
        <v>85</v>
      </c>
      <c r="C136" s="9" t="s">
        <v>65</v>
      </c>
      <c r="D136" s="48">
        <v>20</v>
      </c>
      <c r="E136" s="48">
        <v>0</v>
      </c>
      <c r="F136" s="48">
        <v>0</v>
      </c>
      <c r="G136" s="49">
        <f t="shared" si="16"/>
        <v>0</v>
      </c>
    </row>
    <row r="137" spans="2:7" x14ac:dyDescent="0.25">
      <c r="B137" s="30" t="s">
        <v>232</v>
      </c>
      <c r="C137" s="31" t="s">
        <v>156</v>
      </c>
      <c r="D137" s="48">
        <v>190</v>
      </c>
      <c r="E137" s="48">
        <v>0</v>
      </c>
      <c r="F137" s="48">
        <v>0</v>
      </c>
      <c r="G137" s="49">
        <f t="shared" si="16"/>
        <v>0</v>
      </c>
    </row>
    <row r="138" spans="2:7" x14ac:dyDescent="0.25">
      <c r="B138" s="30" t="s">
        <v>233</v>
      </c>
      <c r="C138" s="31" t="s">
        <v>189</v>
      </c>
      <c r="D138" s="48">
        <v>0</v>
      </c>
      <c r="E138" s="48">
        <v>0</v>
      </c>
      <c r="F138" s="48">
        <v>0</v>
      </c>
      <c r="G138" s="49" t="str">
        <f t="shared" si="16"/>
        <v/>
      </c>
    </row>
    <row r="139" spans="2:7" x14ac:dyDescent="0.25">
      <c r="B139" s="30" t="s">
        <v>234</v>
      </c>
      <c r="C139" s="31" t="s">
        <v>237</v>
      </c>
      <c r="D139" s="48">
        <v>4645</v>
      </c>
      <c r="E139" s="48">
        <v>0</v>
      </c>
      <c r="F139" s="48">
        <v>0</v>
      </c>
      <c r="G139" s="49">
        <f t="shared" si="16"/>
        <v>0</v>
      </c>
    </row>
    <row r="140" spans="2:7" x14ac:dyDescent="0.25">
      <c r="B140" s="30" t="s">
        <v>235</v>
      </c>
      <c r="C140" s="31" t="s">
        <v>155</v>
      </c>
      <c r="D140" s="48">
        <v>0</v>
      </c>
      <c r="E140" s="48">
        <v>0</v>
      </c>
      <c r="F140" s="48">
        <v>0</v>
      </c>
      <c r="G140" s="49" t="str">
        <f t="shared" si="16"/>
        <v/>
      </c>
    </row>
    <row r="141" spans="2:7" x14ac:dyDescent="0.25">
      <c r="B141" s="30" t="s">
        <v>236</v>
      </c>
      <c r="C141" s="31" t="s">
        <v>133</v>
      </c>
      <c r="D141" s="48">
        <v>0</v>
      </c>
      <c r="E141" s="48">
        <v>0</v>
      </c>
      <c r="F141" s="48">
        <v>0</v>
      </c>
      <c r="G141" s="49" t="str">
        <f t="shared" si="16"/>
        <v/>
      </c>
    </row>
    <row r="142" spans="2:7" x14ac:dyDescent="0.25">
      <c r="B142" s="30" t="s">
        <v>238</v>
      </c>
      <c r="C142" s="107" t="s">
        <v>134</v>
      </c>
      <c r="D142" s="48">
        <v>0</v>
      </c>
      <c r="E142" s="108">
        <v>0</v>
      </c>
      <c r="F142" s="108">
        <v>0</v>
      </c>
      <c r="G142" s="109" t="str">
        <f t="shared" si="16"/>
        <v/>
      </c>
    </row>
    <row r="143" spans="2:7" x14ac:dyDescent="0.25">
      <c r="B143" s="41" t="s">
        <v>89</v>
      </c>
      <c r="C143" s="85" t="s">
        <v>48</v>
      </c>
      <c r="D143" s="87">
        <f>D144+D145+D146</f>
        <v>60892</v>
      </c>
      <c r="E143" s="87">
        <f>E144+E145+E146</f>
        <v>0</v>
      </c>
      <c r="F143" s="87">
        <f>F144+F145+F146</f>
        <v>0</v>
      </c>
      <c r="G143" s="88">
        <f t="shared" si="16"/>
        <v>0</v>
      </c>
    </row>
    <row r="144" spans="2:7" x14ac:dyDescent="0.25">
      <c r="B144" s="30" t="s">
        <v>239</v>
      </c>
      <c r="C144" s="31" t="s">
        <v>240</v>
      </c>
      <c r="D144" s="48">
        <v>38840</v>
      </c>
      <c r="E144" s="48">
        <v>0</v>
      </c>
      <c r="F144" s="48">
        <v>0</v>
      </c>
      <c r="G144" s="49">
        <f t="shared" si="16"/>
        <v>0</v>
      </c>
    </row>
    <row r="145" spans="2:7" x14ac:dyDescent="0.25">
      <c r="B145" s="30" t="s">
        <v>242</v>
      </c>
      <c r="C145" s="31" t="s">
        <v>241</v>
      </c>
      <c r="D145" s="48">
        <v>22040</v>
      </c>
      <c r="E145" s="48">
        <v>0</v>
      </c>
      <c r="F145" s="48">
        <v>0</v>
      </c>
      <c r="G145" s="49">
        <f t="shared" si="16"/>
        <v>0</v>
      </c>
    </row>
    <row r="146" spans="2:7" x14ac:dyDescent="0.25">
      <c r="B146" s="30" t="s">
        <v>243</v>
      </c>
      <c r="C146" s="31" t="s">
        <v>133</v>
      </c>
      <c r="D146" s="48">
        <v>12</v>
      </c>
      <c r="E146" s="48">
        <v>0</v>
      </c>
      <c r="F146" s="48">
        <v>0</v>
      </c>
      <c r="G146" s="49">
        <f t="shared" si="16"/>
        <v>0</v>
      </c>
    </row>
    <row r="147" spans="2:7" ht="15.75" thickBot="1" x14ac:dyDescent="0.3">
      <c r="B147" s="18"/>
      <c r="C147" s="8" t="s">
        <v>30</v>
      </c>
      <c r="D147" s="81">
        <f>D84+D109+D118+D126+D135+D143</f>
        <v>78126</v>
      </c>
      <c r="E147" s="81">
        <f>E84+E109+E118+E126+E135+E143</f>
        <v>0</v>
      </c>
      <c r="F147" s="81">
        <f>F84+F109+F118+F126+F135+F143</f>
        <v>0</v>
      </c>
      <c r="G147" s="82">
        <f t="shared" si="16"/>
        <v>0</v>
      </c>
    </row>
    <row r="148" spans="2:7" hidden="1" x14ac:dyDescent="0.25">
      <c r="B148" s="2">
        <v>4</v>
      </c>
      <c r="C148" s="1" t="s">
        <v>51</v>
      </c>
      <c r="D148" s="56"/>
      <c r="E148" s="56"/>
      <c r="F148" s="56"/>
      <c r="G148" s="57"/>
    </row>
    <row r="149" spans="2:7" hidden="1" x14ac:dyDescent="0.25">
      <c r="B149" s="41" t="s">
        <v>49</v>
      </c>
      <c r="C149" s="146" t="s">
        <v>52</v>
      </c>
      <c r="D149" s="152">
        <f>D150</f>
        <v>0</v>
      </c>
      <c r="E149" s="149">
        <f>E150</f>
        <v>0</v>
      </c>
      <c r="F149" s="149">
        <f>F150</f>
        <v>0</v>
      </c>
      <c r="G149" s="153" t="str">
        <f t="shared" ref="G149:G173" si="20">IFERROR(F149/D149,"")</f>
        <v/>
      </c>
    </row>
    <row r="150" spans="2:7" hidden="1" x14ac:dyDescent="0.25">
      <c r="B150" s="44" t="s">
        <v>54</v>
      </c>
      <c r="C150" s="89" t="s">
        <v>55</v>
      </c>
      <c r="D150" s="90">
        <f>D151+D156+D161+D164</f>
        <v>0</v>
      </c>
      <c r="E150" s="135">
        <f>E151+E156+E161+E164</f>
        <v>0</v>
      </c>
      <c r="F150" s="135">
        <f>F151+F156+F161+F164</f>
        <v>0</v>
      </c>
      <c r="G150" s="92" t="str">
        <f t="shared" si="20"/>
        <v/>
      </c>
    </row>
    <row r="151" spans="2:7" hidden="1" x14ac:dyDescent="0.25">
      <c r="B151" s="45" t="s">
        <v>91</v>
      </c>
      <c r="C151" s="150" t="s">
        <v>90</v>
      </c>
      <c r="D151" s="83">
        <f>D152+D153+D154+D155</f>
        <v>0</v>
      </c>
      <c r="E151" s="128">
        <f>E152+E153+E154+E155</f>
        <v>0</v>
      </c>
      <c r="F151" s="128">
        <f>F152+F153+F154+F155</f>
        <v>0</v>
      </c>
      <c r="G151" s="84" t="str">
        <f t="shared" si="20"/>
        <v/>
      </c>
    </row>
    <row r="152" spans="2:7" hidden="1" x14ac:dyDescent="0.25">
      <c r="B152" s="3"/>
      <c r="C152" s="33" t="s">
        <v>244</v>
      </c>
      <c r="D152" s="143"/>
      <c r="E152" s="58">
        <v>0</v>
      </c>
      <c r="F152" s="58">
        <v>0</v>
      </c>
      <c r="G152" s="46" t="str">
        <f t="shared" si="20"/>
        <v/>
      </c>
    </row>
    <row r="153" spans="2:7" hidden="1" x14ac:dyDescent="0.25">
      <c r="B153" s="3"/>
      <c r="C153" s="33" t="s">
        <v>245</v>
      </c>
      <c r="D153" s="48"/>
      <c r="E153" s="58">
        <v>0</v>
      </c>
      <c r="F153" s="58">
        <v>0</v>
      </c>
      <c r="G153" s="46" t="str">
        <f t="shared" si="20"/>
        <v/>
      </c>
    </row>
    <row r="154" spans="2:7" hidden="1" x14ac:dyDescent="0.25">
      <c r="B154" s="3"/>
      <c r="C154" s="33" t="s">
        <v>266</v>
      </c>
      <c r="D154" s="48"/>
      <c r="E154" s="58">
        <v>0</v>
      </c>
      <c r="F154" s="58">
        <v>0</v>
      </c>
      <c r="G154" s="46" t="str">
        <f t="shared" si="20"/>
        <v/>
      </c>
    </row>
    <row r="155" spans="2:7" hidden="1" x14ac:dyDescent="0.25">
      <c r="B155" s="3"/>
      <c r="C155" s="33" t="s">
        <v>246</v>
      </c>
      <c r="D155" s="143"/>
      <c r="E155" s="58">
        <v>0</v>
      </c>
      <c r="F155" s="58">
        <v>0</v>
      </c>
      <c r="G155" s="46" t="str">
        <f t="shared" si="20"/>
        <v/>
      </c>
    </row>
    <row r="156" spans="2:7" hidden="1" x14ac:dyDescent="0.25">
      <c r="B156" s="45" t="s">
        <v>92</v>
      </c>
      <c r="C156" s="150" t="s">
        <v>93</v>
      </c>
      <c r="D156" s="83">
        <f>D157+D158+D159</f>
        <v>0</v>
      </c>
      <c r="E156" s="128">
        <f>E157+E158+E159+E160</f>
        <v>0</v>
      </c>
      <c r="F156" s="128">
        <f>F157+F158+F159+F160</f>
        <v>0</v>
      </c>
      <c r="G156" s="84" t="str">
        <f t="shared" si="20"/>
        <v/>
      </c>
    </row>
    <row r="157" spans="2:7" hidden="1" x14ac:dyDescent="0.25">
      <c r="B157" s="4"/>
      <c r="C157" s="33" t="s">
        <v>247</v>
      </c>
      <c r="D157" s="48"/>
      <c r="E157" s="58">
        <v>0</v>
      </c>
      <c r="F157" s="58">
        <v>0</v>
      </c>
      <c r="G157" s="46" t="str">
        <f t="shared" si="20"/>
        <v/>
      </c>
    </row>
    <row r="158" spans="2:7" hidden="1" x14ac:dyDescent="0.25">
      <c r="B158" s="4"/>
      <c r="C158" s="33" t="s">
        <v>265</v>
      </c>
      <c r="D158" s="48"/>
      <c r="E158" s="58">
        <v>0</v>
      </c>
      <c r="F158" s="58">
        <v>0</v>
      </c>
      <c r="G158" s="46" t="str">
        <f t="shared" si="20"/>
        <v/>
      </c>
    </row>
    <row r="159" spans="2:7" hidden="1" x14ac:dyDescent="0.25">
      <c r="B159" s="3"/>
      <c r="C159" s="33" t="s">
        <v>248</v>
      </c>
      <c r="D159" s="48"/>
      <c r="E159" s="58">
        <v>0</v>
      </c>
      <c r="F159" s="58">
        <v>0</v>
      </c>
      <c r="G159" s="46" t="str">
        <f t="shared" si="20"/>
        <v/>
      </c>
    </row>
    <row r="160" spans="2:7" hidden="1" x14ac:dyDescent="0.25">
      <c r="B160" s="45" t="s">
        <v>94</v>
      </c>
      <c r="C160" s="150" t="s">
        <v>97</v>
      </c>
      <c r="D160" s="108">
        <v>0</v>
      </c>
      <c r="E160" s="151">
        <v>0</v>
      </c>
      <c r="F160" s="151">
        <v>0</v>
      </c>
      <c r="G160" s="145" t="str">
        <f t="shared" si="20"/>
        <v/>
      </c>
    </row>
    <row r="161" spans="2:7" hidden="1" x14ac:dyDescent="0.25">
      <c r="B161" s="45" t="s">
        <v>95</v>
      </c>
      <c r="C161" s="150" t="s">
        <v>98</v>
      </c>
      <c r="D161" s="83">
        <f>D162+D163</f>
        <v>0</v>
      </c>
      <c r="E161" s="128">
        <f t="shared" ref="E161" si="21">E162+E163</f>
        <v>0</v>
      </c>
      <c r="F161" s="128">
        <f>F162+F163</f>
        <v>0</v>
      </c>
      <c r="G161" s="84" t="str">
        <f t="shared" si="20"/>
        <v/>
      </c>
    </row>
    <row r="162" spans="2:7" hidden="1" x14ac:dyDescent="0.25">
      <c r="B162" s="4"/>
      <c r="C162" s="33" t="s">
        <v>249</v>
      </c>
      <c r="D162" s="48"/>
      <c r="E162" s="58">
        <v>0</v>
      </c>
      <c r="F162" s="58">
        <v>0</v>
      </c>
      <c r="G162" s="46" t="str">
        <f t="shared" si="20"/>
        <v/>
      </c>
    </row>
    <row r="163" spans="2:7" hidden="1" x14ac:dyDescent="0.25">
      <c r="B163" s="4"/>
      <c r="C163" s="33" t="s">
        <v>252</v>
      </c>
      <c r="D163" s="48"/>
      <c r="E163" s="58">
        <v>0</v>
      </c>
      <c r="F163" s="58">
        <v>0</v>
      </c>
      <c r="G163" s="46" t="str">
        <f t="shared" si="20"/>
        <v/>
      </c>
    </row>
    <row r="164" spans="2:7" hidden="1" x14ac:dyDescent="0.25">
      <c r="B164" s="45" t="s">
        <v>96</v>
      </c>
      <c r="C164" s="150" t="s">
        <v>99</v>
      </c>
      <c r="D164" s="83">
        <f>D165+D166</f>
        <v>0</v>
      </c>
      <c r="E164" s="128">
        <f t="shared" ref="E164:F164" si="22">E165+E166</f>
        <v>0</v>
      </c>
      <c r="F164" s="128">
        <f t="shared" si="22"/>
        <v>0</v>
      </c>
      <c r="G164" s="84" t="str">
        <f t="shared" si="20"/>
        <v/>
      </c>
    </row>
    <row r="165" spans="2:7" hidden="1" x14ac:dyDescent="0.25">
      <c r="B165" s="3"/>
      <c r="C165" s="33" t="s">
        <v>250</v>
      </c>
      <c r="D165" s="48"/>
      <c r="E165" s="58">
        <v>0</v>
      </c>
      <c r="F165" s="58">
        <v>0</v>
      </c>
      <c r="G165" s="46" t="str">
        <f t="shared" si="20"/>
        <v/>
      </c>
    </row>
    <row r="166" spans="2:7" hidden="1" x14ac:dyDescent="0.25">
      <c r="B166" s="4"/>
      <c r="C166" s="33" t="s">
        <v>251</v>
      </c>
      <c r="D166" s="48"/>
      <c r="E166" s="58">
        <v>0</v>
      </c>
      <c r="F166" s="58">
        <v>0</v>
      </c>
      <c r="G166" s="46" t="str">
        <f t="shared" si="20"/>
        <v/>
      </c>
    </row>
    <row r="167" spans="2:7" hidden="1" x14ac:dyDescent="0.25">
      <c r="B167" s="41" t="s">
        <v>50</v>
      </c>
      <c r="C167" s="146" t="s">
        <v>53</v>
      </c>
      <c r="D167" s="149">
        <f>D168</f>
        <v>0</v>
      </c>
      <c r="E167" s="164">
        <f>E168</f>
        <v>0</v>
      </c>
      <c r="F167" s="164">
        <f>F168</f>
        <v>0</v>
      </c>
      <c r="G167" s="153" t="str">
        <f t="shared" si="20"/>
        <v/>
      </c>
    </row>
    <row r="168" spans="2:7" hidden="1" x14ac:dyDescent="0.25">
      <c r="B168" s="44" t="s">
        <v>56</v>
      </c>
      <c r="C168" s="89" t="s">
        <v>58</v>
      </c>
      <c r="D168" s="91">
        <f>D169+D170</f>
        <v>0</v>
      </c>
      <c r="E168" s="135">
        <f>E169+E170</f>
        <v>0</v>
      </c>
      <c r="F168" s="135">
        <f>F169+F170</f>
        <v>0</v>
      </c>
      <c r="G168" s="92" t="str">
        <f t="shared" si="20"/>
        <v/>
      </c>
    </row>
    <row r="169" spans="2:7" hidden="1" x14ac:dyDescent="0.25">
      <c r="B169" s="30" t="s">
        <v>100</v>
      </c>
      <c r="C169" s="31" t="s">
        <v>101</v>
      </c>
      <c r="D169" s="108"/>
      <c r="E169" s="58">
        <v>0</v>
      </c>
      <c r="F169" s="58">
        <v>0</v>
      </c>
      <c r="G169" s="46" t="str">
        <f t="shared" si="20"/>
        <v/>
      </c>
    </row>
    <row r="170" spans="2:7" hidden="1" x14ac:dyDescent="0.25">
      <c r="B170" s="30" t="s">
        <v>253</v>
      </c>
      <c r="C170" s="31" t="s">
        <v>104</v>
      </c>
      <c r="D170" s="108"/>
      <c r="E170" s="58">
        <v>0</v>
      </c>
      <c r="F170" s="58">
        <v>0</v>
      </c>
      <c r="G170" s="46" t="str">
        <f t="shared" si="20"/>
        <v/>
      </c>
    </row>
    <row r="171" spans="2:7" hidden="1" x14ac:dyDescent="0.25">
      <c r="B171" s="44" t="s">
        <v>57</v>
      </c>
      <c r="C171" s="89" t="s">
        <v>59</v>
      </c>
      <c r="D171" s="106">
        <f>D172</f>
        <v>0</v>
      </c>
      <c r="E171" s="148">
        <f>E172</f>
        <v>0</v>
      </c>
      <c r="F171" s="148">
        <f>F172</f>
        <v>0</v>
      </c>
      <c r="G171" s="104" t="str">
        <f t="shared" si="20"/>
        <v/>
      </c>
    </row>
    <row r="172" spans="2:7" hidden="1" x14ac:dyDescent="0.25">
      <c r="B172" s="30" t="s">
        <v>103</v>
      </c>
      <c r="C172" s="31" t="s">
        <v>102</v>
      </c>
      <c r="D172" s="108">
        <v>0</v>
      </c>
      <c r="E172" s="58">
        <v>0</v>
      </c>
      <c r="F172" s="58">
        <v>0</v>
      </c>
      <c r="G172" s="46" t="str">
        <f t="shared" si="20"/>
        <v/>
      </c>
    </row>
    <row r="173" spans="2:7" ht="15.75" hidden="1" thickBot="1" x14ac:dyDescent="0.3">
      <c r="B173" s="18"/>
      <c r="C173" s="8" t="s">
        <v>30</v>
      </c>
      <c r="D173" s="206">
        <f>D149+D167</f>
        <v>0</v>
      </c>
      <c r="E173" s="206">
        <f t="shared" ref="E173:F173" si="23">E149+E167</f>
        <v>0</v>
      </c>
      <c r="F173" s="59">
        <f t="shared" si="23"/>
        <v>0</v>
      </c>
      <c r="G173" s="51" t="str">
        <f t="shared" si="20"/>
        <v/>
      </c>
    </row>
    <row r="174" spans="2:7" x14ac:dyDescent="0.25">
      <c r="B174" s="2">
        <v>5</v>
      </c>
      <c r="C174" s="11" t="s">
        <v>60</v>
      </c>
      <c r="D174" s="13"/>
      <c r="E174" s="13"/>
      <c r="F174" s="13"/>
      <c r="G174" s="28"/>
    </row>
    <row r="175" spans="2:7" x14ac:dyDescent="0.25">
      <c r="B175" s="41" t="s">
        <v>61</v>
      </c>
      <c r="C175" s="165" t="s">
        <v>63</v>
      </c>
      <c r="D175" s="167">
        <f>D176+D177+D178+D179+D180+D181+D182</f>
        <v>0</v>
      </c>
      <c r="E175" s="167">
        <f t="shared" ref="E175:F175" si="24">E176+E177+E178+E179+E180+E181+E182</f>
        <v>0</v>
      </c>
      <c r="F175" s="167">
        <f t="shared" si="24"/>
        <v>0</v>
      </c>
      <c r="G175" s="168" t="str">
        <f t="shared" ref="G175:G190" si="25">IFERROR(F175/D175,"")</f>
        <v/>
      </c>
    </row>
    <row r="176" spans="2:7" x14ac:dyDescent="0.25">
      <c r="B176" s="30" t="s">
        <v>268</v>
      </c>
      <c r="C176" s="39" t="s">
        <v>254</v>
      </c>
      <c r="D176" s="108">
        <v>0</v>
      </c>
      <c r="E176" s="52">
        <v>0</v>
      </c>
      <c r="F176" s="52">
        <v>0</v>
      </c>
      <c r="G176" s="46" t="str">
        <f t="shared" si="25"/>
        <v/>
      </c>
    </row>
    <row r="177" spans="2:7" x14ac:dyDescent="0.25">
      <c r="B177" s="30" t="s">
        <v>86</v>
      </c>
      <c r="C177" s="39" t="s">
        <v>255</v>
      </c>
      <c r="D177" s="108">
        <v>0</v>
      </c>
      <c r="E177" s="52">
        <v>0</v>
      </c>
      <c r="F177" s="52">
        <v>0</v>
      </c>
      <c r="G177" s="46" t="str">
        <f t="shared" si="25"/>
        <v/>
      </c>
    </row>
    <row r="178" spans="2:7" x14ac:dyDescent="0.25">
      <c r="B178" s="30" t="s">
        <v>269</v>
      </c>
      <c r="C178" s="39" t="s">
        <v>256</v>
      </c>
      <c r="D178" s="108">
        <v>0</v>
      </c>
      <c r="E178" s="52">
        <v>0</v>
      </c>
      <c r="F178" s="52">
        <v>0</v>
      </c>
      <c r="G178" s="46" t="str">
        <f t="shared" si="25"/>
        <v/>
      </c>
    </row>
    <row r="179" spans="2:7" x14ac:dyDescent="0.25">
      <c r="B179" s="30" t="s">
        <v>270</v>
      </c>
      <c r="C179" s="39" t="s">
        <v>257</v>
      </c>
      <c r="D179" s="108">
        <v>0</v>
      </c>
      <c r="E179" s="52">
        <v>0</v>
      </c>
      <c r="F179" s="52">
        <v>0</v>
      </c>
      <c r="G179" s="46" t="str">
        <f t="shared" si="25"/>
        <v/>
      </c>
    </row>
    <row r="180" spans="2:7" x14ac:dyDescent="0.25">
      <c r="B180" s="30" t="s">
        <v>271</v>
      </c>
      <c r="C180" s="39" t="s">
        <v>258</v>
      </c>
      <c r="D180" s="108">
        <v>0</v>
      </c>
      <c r="E180" s="52">
        <v>0</v>
      </c>
      <c r="F180" s="52">
        <v>0</v>
      </c>
      <c r="G180" s="46" t="str">
        <f t="shared" si="25"/>
        <v/>
      </c>
    </row>
    <row r="181" spans="2:7" x14ac:dyDescent="0.25">
      <c r="B181" s="30" t="s">
        <v>272</v>
      </c>
      <c r="C181" s="39" t="s">
        <v>259</v>
      </c>
      <c r="D181" s="108">
        <v>0</v>
      </c>
      <c r="E181" s="52">
        <v>0</v>
      </c>
      <c r="F181" s="52">
        <v>0</v>
      </c>
      <c r="G181" s="46" t="str">
        <f t="shared" si="25"/>
        <v/>
      </c>
    </row>
    <row r="182" spans="2:7" x14ac:dyDescent="0.25">
      <c r="B182" s="30" t="s">
        <v>273</v>
      </c>
      <c r="C182" s="39" t="s">
        <v>267</v>
      </c>
      <c r="D182" s="108">
        <v>0</v>
      </c>
      <c r="E182" s="52">
        <v>0</v>
      </c>
      <c r="F182" s="52">
        <v>0</v>
      </c>
      <c r="G182" s="46" t="str">
        <f t="shared" si="25"/>
        <v/>
      </c>
    </row>
    <row r="183" spans="2:7" x14ac:dyDescent="0.25">
      <c r="B183" s="41" t="s">
        <v>62</v>
      </c>
      <c r="C183" s="166" t="s">
        <v>88</v>
      </c>
      <c r="D183" s="167">
        <f>D184+D185+D186+D187+D188+D189</f>
        <v>8295</v>
      </c>
      <c r="E183" s="167">
        <f>E184+E185+E186+E187+E188+E189</f>
        <v>0</v>
      </c>
      <c r="F183" s="167">
        <f>F184+F185+F186+F187+F188+F189</f>
        <v>0</v>
      </c>
      <c r="G183" s="168">
        <f t="shared" si="25"/>
        <v>0</v>
      </c>
    </row>
    <row r="184" spans="2:7" x14ac:dyDescent="0.25">
      <c r="B184" s="30" t="s">
        <v>260</v>
      </c>
      <c r="C184" s="39" t="s">
        <v>254</v>
      </c>
      <c r="D184" s="108">
        <v>0</v>
      </c>
      <c r="E184" s="52">
        <v>0</v>
      </c>
      <c r="F184" s="52">
        <v>0</v>
      </c>
      <c r="G184" s="46" t="str">
        <f t="shared" si="25"/>
        <v/>
      </c>
    </row>
    <row r="185" spans="2:7" x14ac:dyDescent="0.25">
      <c r="B185" s="30" t="s">
        <v>87</v>
      </c>
      <c r="C185" s="39" t="s">
        <v>255</v>
      </c>
      <c r="D185" s="108">
        <v>0</v>
      </c>
      <c r="E185" s="52">
        <v>0</v>
      </c>
      <c r="F185" s="52">
        <v>0</v>
      </c>
      <c r="G185" s="46" t="str">
        <f t="shared" si="25"/>
        <v/>
      </c>
    </row>
    <row r="186" spans="2:7" x14ac:dyDescent="0.25">
      <c r="B186" s="30" t="s">
        <v>261</v>
      </c>
      <c r="C186" s="39" t="s">
        <v>256</v>
      </c>
      <c r="D186" s="108">
        <v>0</v>
      </c>
      <c r="E186" s="52">
        <v>0</v>
      </c>
      <c r="F186" s="52">
        <v>0</v>
      </c>
      <c r="G186" s="46" t="str">
        <f t="shared" si="25"/>
        <v/>
      </c>
    </row>
    <row r="187" spans="2:7" x14ac:dyDescent="0.25">
      <c r="B187" s="30" t="s">
        <v>262</v>
      </c>
      <c r="C187" s="40" t="s">
        <v>257</v>
      </c>
      <c r="D187" s="48">
        <v>110</v>
      </c>
      <c r="E187" s="52">
        <v>0</v>
      </c>
      <c r="F187" s="52">
        <v>0</v>
      </c>
      <c r="G187" s="46">
        <f t="shared" si="25"/>
        <v>0</v>
      </c>
    </row>
    <row r="188" spans="2:7" x14ac:dyDescent="0.25">
      <c r="B188" s="30" t="s">
        <v>263</v>
      </c>
      <c r="C188" s="40" t="s">
        <v>258</v>
      </c>
      <c r="D188" s="108">
        <v>371</v>
      </c>
      <c r="E188" s="52">
        <v>0</v>
      </c>
      <c r="F188" s="52">
        <v>0</v>
      </c>
      <c r="G188" s="46">
        <f t="shared" si="25"/>
        <v>0</v>
      </c>
    </row>
    <row r="189" spans="2:7" x14ac:dyDescent="0.25">
      <c r="B189" s="30" t="s">
        <v>264</v>
      </c>
      <c r="C189" s="40" t="s">
        <v>259</v>
      </c>
      <c r="D189" s="108">
        <v>7814</v>
      </c>
      <c r="E189" s="52">
        <v>0</v>
      </c>
      <c r="F189" s="52">
        <v>0</v>
      </c>
      <c r="G189" s="46">
        <f t="shared" si="25"/>
        <v>0</v>
      </c>
    </row>
    <row r="190" spans="2:7" ht="15.75" thickBot="1" x14ac:dyDescent="0.3">
      <c r="B190" s="18"/>
      <c r="C190" s="8" t="s">
        <v>30</v>
      </c>
      <c r="D190" s="170">
        <f>D175+D183</f>
        <v>8295</v>
      </c>
      <c r="E190" s="175">
        <f>E175+E183</f>
        <v>0</v>
      </c>
      <c r="F190" s="175">
        <f>F175+F183</f>
        <v>0</v>
      </c>
      <c r="G190" s="169">
        <f t="shared" si="25"/>
        <v>0</v>
      </c>
    </row>
    <row r="191" spans="2:7" ht="15.75" thickBot="1" x14ac:dyDescent="0.3"/>
    <row r="192" spans="2:7" ht="15.75" thickBot="1" x14ac:dyDescent="0.3">
      <c r="C192" s="21" t="s">
        <v>72</v>
      </c>
      <c r="D192" s="178">
        <f>IFERROR(SUM(D68+D82+D147+D173+D190),"")</f>
        <v>96310</v>
      </c>
      <c r="E192" s="178">
        <f>IFERROR(SUM(E68+E82+E147+E173+E190),"")</f>
        <v>0</v>
      </c>
      <c r="F192" s="178">
        <f>IFERROR(SUM(F68+F82+F147+F173+F190),"")</f>
        <v>998</v>
      </c>
      <c r="G192" s="202">
        <f t="shared" ref="G192" si="26">IFERROR(F192/D192,"")</f>
        <v>1.0362371508669921E-2</v>
      </c>
    </row>
    <row r="193" spans="1:1" x14ac:dyDescent="0.25">
      <c r="A193" s="22" t="s">
        <v>114</v>
      </c>
    </row>
  </sheetData>
  <mergeCells count="5">
    <mergeCell ref="B1:G1"/>
    <mergeCell ref="B3:G3"/>
    <mergeCell ref="B4:B5"/>
    <mergeCell ref="C4:C5"/>
    <mergeCell ref="D2:E2"/>
  </mergeCells>
  <conditionalFormatting sqref="D7 D84:D86 D149:D152 D9:D12 D22 D27:D29 D155:D159 D161:D166 D14:D15">
    <cfRule type="cellIs" dxfId="7" priority="2" operator="equal">
      <formula>0</formula>
    </cfRule>
  </conditionalFormatting>
  <conditionalFormatting sqref="D70 D72 D75:D78 D80">
    <cfRule type="cellIs" dxfId="6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7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499984740745262"/>
  </sheetPr>
  <dimension ref="A1:G193"/>
  <sheetViews>
    <sheetView showGridLines="0" zoomScaleNormal="100" workbookViewId="0">
      <pane ySplit="5" topLeftCell="A6" activePane="bottomLeft" state="frozen"/>
      <selection activeCell="G184" sqref="G184"/>
      <selection pane="bottomLeft" activeCell="G184" sqref="G184"/>
    </sheetView>
  </sheetViews>
  <sheetFormatPr defaultRowHeight="15" x14ac:dyDescent="0.25"/>
  <cols>
    <col min="1" max="1" width="3.5703125" customWidth="1"/>
    <col min="2" max="2" width="11.7109375" customWidth="1"/>
    <col min="3" max="3" width="42.7109375" customWidth="1"/>
    <col min="4" max="4" width="15.7109375" customWidth="1"/>
    <col min="5" max="5" width="16.42578125" customWidth="1"/>
    <col min="6" max="6" width="23.140625" customWidth="1"/>
    <col min="7" max="7" width="24" customWidth="1"/>
  </cols>
  <sheetData>
    <row r="1" spans="2:7" ht="56.45" customHeight="1" thickBot="1" x14ac:dyDescent="0.3">
      <c r="B1" s="218" t="s">
        <v>115</v>
      </c>
      <c r="C1" s="219"/>
      <c r="D1" s="219"/>
      <c r="E1" s="219"/>
      <c r="F1" s="219"/>
      <c r="G1" s="220"/>
    </row>
    <row r="2" spans="2:7" ht="27" customHeight="1" thickBot="1" x14ac:dyDescent="0.3">
      <c r="B2" s="24" t="s">
        <v>275</v>
      </c>
      <c r="C2" s="25"/>
      <c r="D2" s="224" t="s">
        <v>278</v>
      </c>
      <c r="E2" s="224"/>
      <c r="F2" s="25"/>
      <c r="G2" s="26" t="s">
        <v>281</v>
      </c>
    </row>
    <row r="3" spans="2:7" ht="16.5" thickBot="1" x14ac:dyDescent="0.3">
      <c r="B3" s="223" t="s">
        <v>116</v>
      </c>
      <c r="C3" s="224"/>
      <c r="D3" s="224"/>
      <c r="E3" s="224"/>
      <c r="F3" s="224"/>
      <c r="G3" s="225"/>
    </row>
    <row r="4" spans="2:7" ht="34.5" customHeight="1" thickBot="1" x14ac:dyDescent="0.3">
      <c r="B4" s="221" t="s">
        <v>74</v>
      </c>
      <c r="C4" s="221" t="s">
        <v>73</v>
      </c>
      <c r="D4" s="183" t="s">
        <v>117</v>
      </c>
      <c r="E4" s="183" t="s">
        <v>119</v>
      </c>
      <c r="F4" s="183" t="s">
        <v>120</v>
      </c>
      <c r="G4" s="27" t="s">
        <v>118</v>
      </c>
    </row>
    <row r="5" spans="2:7" ht="15.75" thickBot="1" x14ac:dyDescent="0.3">
      <c r="B5" s="222"/>
      <c r="C5" s="222"/>
      <c r="D5" s="19" t="s">
        <v>0</v>
      </c>
      <c r="E5" s="19" t="s">
        <v>0</v>
      </c>
      <c r="F5" s="19" t="s">
        <v>0</v>
      </c>
      <c r="G5" s="19" t="s">
        <v>0</v>
      </c>
    </row>
    <row r="6" spans="2:7" x14ac:dyDescent="0.25">
      <c r="B6" s="2">
        <v>1</v>
      </c>
      <c r="C6" s="7" t="s">
        <v>2</v>
      </c>
      <c r="D6" s="13"/>
      <c r="E6" s="13"/>
      <c r="F6" s="12"/>
      <c r="G6" s="28"/>
    </row>
    <row r="7" spans="2:7" x14ac:dyDescent="0.25">
      <c r="B7" s="42" t="s">
        <v>3</v>
      </c>
      <c r="C7" s="97" t="s">
        <v>4</v>
      </c>
      <c r="D7" s="99">
        <f>D8+D9</f>
        <v>0</v>
      </c>
      <c r="E7" s="99">
        <f t="shared" ref="E7:F7" si="0">E8+E9</f>
        <v>0</v>
      </c>
      <c r="F7" s="99">
        <f t="shared" si="0"/>
        <v>0</v>
      </c>
      <c r="G7" s="100" t="str">
        <f>IFERROR(F7/D7,"")</f>
        <v/>
      </c>
    </row>
    <row r="8" spans="2:7" x14ac:dyDescent="0.25">
      <c r="B8" s="30" t="s">
        <v>105</v>
      </c>
      <c r="C8" s="31" t="s">
        <v>107</v>
      </c>
      <c r="D8" s="48">
        <v>0</v>
      </c>
      <c r="E8" s="48">
        <v>0</v>
      </c>
      <c r="F8" s="48">
        <v>0</v>
      </c>
      <c r="G8" s="46" t="str">
        <f t="shared" ref="G8:G68" si="1">IFERROR(F8/D8,"")</f>
        <v/>
      </c>
    </row>
    <row r="9" spans="2:7" x14ac:dyDescent="0.25">
      <c r="B9" s="30" t="s">
        <v>106</v>
      </c>
      <c r="C9" s="31" t="s">
        <v>108</v>
      </c>
      <c r="D9" s="48">
        <v>0</v>
      </c>
      <c r="E9" s="48">
        <v>0</v>
      </c>
      <c r="F9" s="48">
        <v>0</v>
      </c>
      <c r="G9" s="46" t="str">
        <f t="shared" si="1"/>
        <v/>
      </c>
    </row>
    <row r="10" spans="2:7" x14ac:dyDescent="0.25">
      <c r="B10" s="42" t="s">
        <v>7</v>
      </c>
      <c r="C10" s="97" t="s">
        <v>5</v>
      </c>
      <c r="D10" s="99">
        <f>D11+D12+D13</f>
        <v>22</v>
      </c>
      <c r="E10" s="99">
        <f t="shared" ref="E10:F10" si="2">E11+E12+E13</f>
        <v>0</v>
      </c>
      <c r="F10" s="99">
        <f t="shared" si="2"/>
        <v>0</v>
      </c>
      <c r="G10" s="100">
        <f t="shared" si="1"/>
        <v>0</v>
      </c>
    </row>
    <row r="11" spans="2:7" x14ac:dyDescent="0.25">
      <c r="B11" s="30" t="s">
        <v>109</v>
      </c>
      <c r="C11" s="32" t="s">
        <v>121</v>
      </c>
      <c r="D11" s="48">
        <v>0</v>
      </c>
      <c r="E11" s="48">
        <v>0</v>
      </c>
      <c r="F11" s="48">
        <v>0</v>
      </c>
      <c r="G11" s="46" t="str">
        <f t="shared" si="1"/>
        <v/>
      </c>
    </row>
    <row r="12" spans="2:7" x14ac:dyDescent="0.25">
      <c r="B12" s="30" t="s">
        <v>124</v>
      </c>
      <c r="C12" s="32" t="s">
        <v>122</v>
      </c>
      <c r="D12" s="48">
        <v>0</v>
      </c>
      <c r="E12" s="48">
        <v>0</v>
      </c>
      <c r="F12" s="48">
        <v>0</v>
      </c>
      <c r="G12" s="46" t="str">
        <f t="shared" si="1"/>
        <v/>
      </c>
    </row>
    <row r="13" spans="2:7" x14ac:dyDescent="0.25">
      <c r="B13" s="30" t="s">
        <v>123</v>
      </c>
      <c r="C13" s="32" t="s">
        <v>125</v>
      </c>
      <c r="D13" s="48">
        <v>22</v>
      </c>
      <c r="E13" s="48">
        <v>0</v>
      </c>
      <c r="F13" s="48">
        <v>0</v>
      </c>
      <c r="G13" s="46">
        <f t="shared" si="1"/>
        <v>0</v>
      </c>
    </row>
    <row r="14" spans="2:7" x14ac:dyDescent="0.25">
      <c r="B14" s="42" t="s">
        <v>8</v>
      </c>
      <c r="C14" s="101" t="s">
        <v>6</v>
      </c>
      <c r="D14" s="99">
        <f>D15+D16</f>
        <v>9</v>
      </c>
      <c r="E14" s="99">
        <f t="shared" ref="E14:F14" si="3">E15+E16</f>
        <v>0</v>
      </c>
      <c r="F14" s="99">
        <f t="shared" si="3"/>
        <v>0</v>
      </c>
      <c r="G14" s="100">
        <f t="shared" si="1"/>
        <v>0</v>
      </c>
    </row>
    <row r="15" spans="2:7" x14ac:dyDescent="0.25">
      <c r="B15" s="30" t="s">
        <v>110</v>
      </c>
      <c r="C15" s="31" t="s">
        <v>111</v>
      </c>
      <c r="D15" s="48">
        <v>0</v>
      </c>
      <c r="E15" s="48">
        <v>0</v>
      </c>
      <c r="F15" s="48">
        <v>0</v>
      </c>
      <c r="G15" s="49" t="str">
        <f t="shared" si="1"/>
        <v/>
      </c>
    </row>
    <row r="16" spans="2:7" x14ac:dyDescent="0.25">
      <c r="B16" s="30" t="s">
        <v>126</v>
      </c>
      <c r="C16" s="32" t="s">
        <v>125</v>
      </c>
      <c r="D16" s="48">
        <v>9</v>
      </c>
      <c r="E16" s="48">
        <v>0</v>
      </c>
      <c r="F16" s="48">
        <v>0</v>
      </c>
      <c r="G16" s="49">
        <f t="shared" si="1"/>
        <v>0</v>
      </c>
    </row>
    <row r="17" spans="2:7" x14ac:dyDescent="0.25">
      <c r="B17" s="42" t="s">
        <v>9</v>
      </c>
      <c r="C17" s="97" t="s">
        <v>10</v>
      </c>
      <c r="D17" s="99">
        <f>D18+D19+D20+D21</f>
        <v>0</v>
      </c>
      <c r="E17" s="99">
        <f t="shared" ref="E17:F17" si="4">E18+E19+E20+E21</f>
        <v>0</v>
      </c>
      <c r="F17" s="99">
        <f t="shared" si="4"/>
        <v>0</v>
      </c>
      <c r="G17" s="102" t="str">
        <f t="shared" si="1"/>
        <v/>
      </c>
    </row>
    <row r="18" spans="2:7" x14ac:dyDescent="0.25">
      <c r="B18" s="30" t="s">
        <v>112</v>
      </c>
      <c r="C18" s="34" t="s">
        <v>113</v>
      </c>
      <c r="D18" s="48">
        <v>0</v>
      </c>
      <c r="E18" s="48">
        <v>0</v>
      </c>
      <c r="F18" s="48">
        <v>0</v>
      </c>
      <c r="G18" s="46" t="str">
        <f t="shared" si="1"/>
        <v/>
      </c>
    </row>
    <row r="19" spans="2:7" x14ac:dyDescent="0.25">
      <c r="B19" s="30" t="s">
        <v>127</v>
      </c>
      <c r="C19" s="34" t="s">
        <v>132</v>
      </c>
      <c r="D19" s="48">
        <v>0</v>
      </c>
      <c r="E19" s="48">
        <v>0</v>
      </c>
      <c r="F19" s="48">
        <v>0</v>
      </c>
      <c r="G19" s="46" t="str">
        <f t="shared" si="1"/>
        <v/>
      </c>
    </row>
    <row r="20" spans="2:7" x14ac:dyDescent="0.25">
      <c r="B20" s="30" t="s">
        <v>128</v>
      </c>
      <c r="C20" s="34" t="s">
        <v>131</v>
      </c>
      <c r="D20" s="48">
        <v>0</v>
      </c>
      <c r="E20" s="48">
        <v>0</v>
      </c>
      <c r="F20" s="48">
        <v>0</v>
      </c>
      <c r="G20" s="46" t="str">
        <f t="shared" si="1"/>
        <v/>
      </c>
    </row>
    <row r="21" spans="2:7" x14ac:dyDescent="0.25">
      <c r="B21" s="30" t="s">
        <v>129</v>
      </c>
      <c r="C21" s="34" t="s">
        <v>130</v>
      </c>
      <c r="D21" s="48">
        <v>0</v>
      </c>
      <c r="E21" s="48">
        <v>0</v>
      </c>
      <c r="F21" s="48">
        <v>0</v>
      </c>
      <c r="G21" s="46" t="str">
        <f t="shared" si="1"/>
        <v/>
      </c>
    </row>
    <row r="22" spans="2:7" x14ac:dyDescent="0.25">
      <c r="B22" s="42" t="s">
        <v>11</v>
      </c>
      <c r="C22" s="97" t="s">
        <v>14</v>
      </c>
      <c r="D22" s="98">
        <f>D23+D27+D31</f>
        <v>49</v>
      </c>
      <c r="E22" s="99">
        <f t="shared" ref="E22:F22" si="5">E23+E27+E31</f>
        <v>0</v>
      </c>
      <c r="F22" s="99">
        <f t="shared" si="5"/>
        <v>0</v>
      </c>
      <c r="G22" s="100">
        <f>IFERROR(F22/D22,"")</f>
        <v>0</v>
      </c>
    </row>
    <row r="23" spans="2:7" x14ac:dyDescent="0.25">
      <c r="B23" s="43" t="s">
        <v>12</v>
      </c>
      <c r="C23" s="103" t="s">
        <v>15</v>
      </c>
      <c r="D23" s="91">
        <f>D24+D25+D26</f>
        <v>0</v>
      </c>
      <c r="E23" s="91">
        <f t="shared" ref="E23:F23" si="6">E24+E25+E26</f>
        <v>0</v>
      </c>
      <c r="F23" s="91">
        <f t="shared" si="6"/>
        <v>0</v>
      </c>
      <c r="G23" s="104" t="str">
        <f t="shared" si="1"/>
        <v/>
      </c>
    </row>
    <row r="24" spans="2:7" x14ac:dyDescent="0.25">
      <c r="B24" s="30" t="s">
        <v>64</v>
      </c>
      <c r="C24" s="35" t="s">
        <v>65</v>
      </c>
      <c r="D24" s="48">
        <v>0</v>
      </c>
      <c r="E24" s="48">
        <v>0</v>
      </c>
      <c r="F24" s="48">
        <v>0</v>
      </c>
      <c r="G24" s="46" t="str">
        <f t="shared" si="1"/>
        <v/>
      </c>
    </row>
    <row r="25" spans="2:7" x14ac:dyDescent="0.25">
      <c r="B25" s="30" t="s">
        <v>135</v>
      </c>
      <c r="C25" s="35" t="s">
        <v>133</v>
      </c>
      <c r="D25" s="48">
        <v>0</v>
      </c>
      <c r="E25" s="48">
        <v>0</v>
      </c>
      <c r="F25" s="48">
        <v>0</v>
      </c>
      <c r="G25" s="46" t="str">
        <f t="shared" si="1"/>
        <v/>
      </c>
    </row>
    <row r="26" spans="2:7" x14ac:dyDescent="0.25">
      <c r="B26" s="30" t="s">
        <v>136</v>
      </c>
      <c r="C26" s="35" t="s">
        <v>134</v>
      </c>
      <c r="D26" s="48">
        <v>0</v>
      </c>
      <c r="E26" s="48">
        <v>0</v>
      </c>
      <c r="F26" s="48">
        <v>0</v>
      </c>
      <c r="G26" s="46" t="str">
        <f t="shared" si="1"/>
        <v/>
      </c>
    </row>
    <row r="27" spans="2:7" x14ac:dyDescent="0.25">
      <c r="B27" s="43" t="s">
        <v>13</v>
      </c>
      <c r="C27" s="103" t="s">
        <v>16</v>
      </c>
      <c r="D27" s="91">
        <f>D28+D29+D30</f>
        <v>49</v>
      </c>
      <c r="E27" s="91">
        <f>E28+E29+E30</f>
        <v>0</v>
      </c>
      <c r="F27" s="91">
        <f t="shared" ref="F27" si="7">F28+F29+F30</f>
        <v>0</v>
      </c>
      <c r="G27" s="105">
        <f t="shared" si="1"/>
        <v>0</v>
      </c>
    </row>
    <row r="28" spans="2:7" x14ac:dyDescent="0.25">
      <c r="B28" s="30" t="s">
        <v>67</v>
      </c>
      <c r="C28" s="36" t="s">
        <v>65</v>
      </c>
      <c r="D28" s="48">
        <v>0</v>
      </c>
      <c r="E28" s="48">
        <v>0</v>
      </c>
      <c r="F28" s="48">
        <v>0</v>
      </c>
      <c r="G28" s="46" t="str">
        <f t="shared" si="1"/>
        <v/>
      </c>
    </row>
    <row r="29" spans="2:7" x14ac:dyDescent="0.25">
      <c r="B29" s="30" t="s">
        <v>137</v>
      </c>
      <c r="C29" s="36" t="s">
        <v>133</v>
      </c>
      <c r="D29" s="48">
        <v>49</v>
      </c>
      <c r="E29" s="48">
        <v>0</v>
      </c>
      <c r="F29" s="48">
        <v>0</v>
      </c>
      <c r="G29" s="46">
        <f t="shared" si="1"/>
        <v>0</v>
      </c>
    </row>
    <row r="30" spans="2:7" x14ac:dyDescent="0.25">
      <c r="B30" s="30" t="s">
        <v>138</v>
      </c>
      <c r="C30" s="36" t="s">
        <v>134</v>
      </c>
      <c r="D30" s="48">
        <v>0</v>
      </c>
      <c r="E30" s="48">
        <v>0</v>
      </c>
      <c r="F30" s="48">
        <v>0</v>
      </c>
      <c r="G30" s="46" t="str">
        <f t="shared" si="1"/>
        <v/>
      </c>
    </row>
    <row r="31" spans="2:7" x14ac:dyDescent="0.25">
      <c r="B31" s="43" t="s">
        <v>18</v>
      </c>
      <c r="C31" s="103" t="s">
        <v>17</v>
      </c>
      <c r="D31" s="91">
        <f>D32+D33+D34+D35+D36</f>
        <v>0</v>
      </c>
      <c r="E31" s="91">
        <f>E32+E33+E34+E35+E36</f>
        <v>0</v>
      </c>
      <c r="F31" s="91">
        <f t="shared" ref="F31" si="8">F32+F33+F34+F35+F36</f>
        <v>0</v>
      </c>
      <c r="G31" s="104" t="str">
        <f t="shared" si="1"/>
        <v/>
      </c>
    </row>
    <row r="32" spans="2:7" x14ac:dyDescent="0.25">
      <c r="B32" s="30" t="s">
        <v>139</v>
      </c>
      <c r="C32" s="35" t="s">
        <v>143</v>
      </c>
      <c r="D32" s="48">
        <v>0</v>
      </c>
      <c r="E32" s="48">
        <v>0</v>
      </c>
      <c r="F32" s="48">
        <v>0</v>
      </c>
      <c r="G32" s="46" t="str">
        <f t="shared" si="1"/>
        <v/>
      </c>
    </row>
    <row r="33" spans="2:7" x14ac:dyDescent="0.25">
      <c r="B33" s="30" t="s">
        <v>66</v>
      </c>
      <c r="C33" s="35" t="s">
        <v>65</v>
      </c>
      <c r="D33" s="48">
        <v>0</v>
      </c>
      <c r="E33" s="48">
        <v>0</v>
      </c>
      <c r="F33" s="48">
        <v>0</v>
      </c>
      <c r="G33" s="46" t="str">
        <f t="shared" si="1"/>
        <v/>
      </c>
    </row>
    <row r="34" spans="2:7" x14ac:dyDescent="0.25">
      <c r="B34" s="30" t="s">
        <v>140</v>
      </c>
      <c r="C34" s="35" t="s">
        <v>133</v>
      </c>
      <c r="D34" s="48">
        <v>0</v>
      </c>
      <c r="E34" s="48">
        <v>0</v>
      </c>
      <c r="F34" s="48">
        <v>0</v>
      </c>
      <c r="G34" s="46" t="str">
        <f t="shared" si="1"/>
        <v/>
      </c>
    </row>
    <row r="35" spans="2:7" x14ac:dyDescent="0.25">
      <c r="B35" s="30" t="s">
        <v>141</v>
      </c>
      <c r="C35" s="35" t="s">
        <v>134</v>
      </c>
      <c r="D35" s="48">
        <v>0</v>
      </c>
      <c r="E35" s="48">
        <v>0</v>
      </c>
      <c r="F35" s="48">
        <v>0</v>
      </c>
      <c r="G35" s="46" t="str">
        <f t="shared" si="1"/>
        <v/>
      </c>
    </row>
    <row r="36" spans="2:7" x14ac:dyDescent="0.25">
      <c r="B36" s="30" t="s">
        <v>142</v>
      </c>
      <c r="C36" s="35" t="s">
        <v>144</v>
      </c>
      <c r="D36" s="48">
        <v>0</v>
      </c>
      <c r="E36" s="48">
        <v>0</v>
      </c>
      <c r="F36" s="48">
        <v>0</v>
      </c>
      <c r="G36" s="46" t="str">
        <f t="shared" si="1"/>
        <v/>
      </c>
    </row>
    <row r="37" spans="2:7" x14ac:dyDescent="0.25">
      <c r="B37" s="42" t="s">
        <v>19</v>
      </c>
      <c r="C37" s="97" t="s">
        <v>20</v>
      </c>
      <c r="D37" s="99">
        <f>D38+D39+D40</f>
        <v>0</v>
      </c>
      <c r="E37" s="99">
        <f t="shared" ref="E37:F37" si="9">E38+E39+E40</f>
        <v>0</v>
      </c>
      <c r="F37" s="99">
        <f t="shared" si="9"/>
        <v>0</v>
      </c>
      <c r="G37" s="102" t="str">
        <f t="shared" si="1"/>
        <v/>
      </c>
    </row>
    <row r="38" spans="2:7" x14ac:dyDescent="0.25">
      <c r="B38" s="30" t="s">
        <v>68</v>
      </c>
      <c r="C38" s="35" t="s">
        <v>65</v>
      </c>
      <c r="D38" s="48">
        <v>0</v>
      </c>
      <c r="E38" s="52">
        <v>0</v>
      </c>
      <c r="F38" s="52">
        <v>0</v>
      </c>
      <c r="G38" s="46" t="str">
        <f t="shared" si="1"/>
        <v/>
      </c>
    </row>
    <row r="39" spans="2:7" x14ac:dyDescent="0.25">
      <c r="B39" s="30" t="s">
        <v>145</v>
      </c>
      <c r="C39" s="35" t="s">
        <v>133</v>
      </c>
      <c r="D39" s="48">
        <v>0</v>
      </c>
      <c r="E39" s="52">
        <v>0</v>
      </c>
      <c r="F39" s="52">
        <v>0</v>
      </c>
      <c r="G39" s="46" t="str">
        <f t="shared" si="1"/>
        <v/>
      </c>
    </row>
    <row r="40" spans="2:7" x14ac:dyDescent="0.25">
      <c r="B40" s="30" t="s">
        <v>146</v>
      </c>
      <c r="C40" s="35" t="s">
        <v>134</v>
      </c>
      <c r="D40" s="48">
        <v>0</v>
      </c>
      <c r="E40" s="52">
        <v>0</v>
      </c>
      <c r="F40" s="52">
        <v>0</v>
      </c>
      <c r="G40" s="46" t="str">
        <f t="shared" si="1"/>
        <v/>
      </c>
    </row>
    <row r="41" spans="2:7" x14ac:dyDescent="0.25">
      <c r="B41" s="42" t="s">
        <v>21</v>
      </c>
      <c r="C41" s="97" t="s">
        <v>22</v>
      </c>
      <c r="D41" s="99">
        <f>D42+D50+D59</f>
        <v>0</v>
      </c>
      <c r="E41" s="99">
        <f t="shared" ref="E41:F41" si="10">E42+E50+E59</f>
        <v>0</v>
      </c>
      <c r="F41" s="99">
        <f t="shared" si="10"/>
        <v>0</v>
      </c>
      <c r="G41" s="102" t="str">
        <f t="shared" si="1"/>
        <v/>
      </c>
    </row>
    <row r="42" spans="2:7" x14ac:dyDescent="0.25">
      <c r="B42" s="43" t="s">
        <v>23</v>
      </c>
      <c r="C42" s="103" t="s">
        <v>25</v>
      </c>
      <c r="D42" s="91">
        <f>D43+D44+D45+D46+D47+D48+D49</f>
        <v>0</v>
      </c>
      <c r="E42" s="91">
        <f t="shared" ref="E42:F42" si="11">E43+E44+E45+E46+E47+E48+E49</f>
        <v>0</v>
      </c>
      <c r="F42" s="91">
        <f t="shared" si="11"/>
        <v>0</v>
      </c>
      <c r="G42" s="104" t="str">
        <f t="shared" si="1"/>
        <v/>
      </c>
    </row>
    <row r="43" spans="2:7" x14ac:dyDescent="0.25">
      <c r="B43" s="30" t="s">
        <v>69</v>
      </c>
      <c r="C43" s="35" t="s">
        <v>65</v>
      </c>
      <c r="D43" s="48">
        <v>0</v>
      </c>
      <c r="E43" s="48">
        <v>0</v>
      </c>
      <c r="F43" s="53">
        <v>0</v>
      </c>
      <c r="G43" s="46" t="str">
        <f t="shared" si="1"/>
        <v/>
      </c>
    </row>
    <row r="44" spans="2:7" x14ac:dyDescent="0.25">
      <c r="B44" s="30" t="s">
        <v>147</v>
      </c>
      <c r="C44" s="35" t="s">
        <v>156</v>
      </c>
      <c r="D44" s="48">
        <v>0</v>
      </c>
      <c r="E44" s="48">
        <v>0</v>
      </c>
      <c r="F44" s="48">
        <v>0</v>
      </c>
      <c r="G44" s="46" t="str">
        <f t="shared" si="1"/>
        <v/>
      </c>
    </row>
    <row r="45" spans="2:7" x14ac:dyDescent="0.25">
      <c r="B45" s="30" t="s">
        <v>148</v>
      </c>
      <c r="C45" s="35" t="s">
        <v>155</v>
      </c>
      <c r="D45" s="48">
        <v>0</v>
      </c>
      <c r="E45" s="48">
        <v>0</v>
      </c>
      <c r="F45" s="48">
        <v>0</v>
      </c>
      <c r="G45" s="46" t="str">
        <f t="shared" si="1"/>
        <v/>
      </c>
    </row>
    <row r="46" spans="2:7" x14ac:dyDescent="0.25">
      <c r="B46" s="30" t="s">
        <v>149</v>
      </c>
      <c r="C46" s="35" t="s">
        <v>133</v>
      </c>
      <c r="D46" s="48">
        <v>0</v>
      </c>
      <c r="E46" s="48">
        <v>0</v>
      </c>
      <c r="F46" s="48">
        <v>0</v>
      </c>
      <c r="G46" s="46" t="str">
        <f t="shared" si="1"/>
        <v/>
      </c>
    </row>
    <row r="47" spans="2:7" x14ac:dyDescent="0.25">
      <c r="B47" s="30" t="s">
        <v>150</v>
      </c>
      <c r="C47" s="35" t="s">
        <v>134</v>
      </c>
      <c r="D47" s="48">
        <v>0</v>
      </c>
      <c r="E47" s="48">
        <v>0</v>
      </c>
      <c r="F47" s="48">
        <v>0</v>
      </c>
      <c r="G47" s="46" t="str">
        <f t="shared" si="1"/>
        <v/>
      </c>
    </row>
    <row r="48" spans="2:7" x14ac:dyDescent="0.25">
      <c r="B48" s="30" t="s">
        <v>151</v>
      </c>
      <c r="C48" s="35" t="s">
        <v>154</v>
      </c>
      <c r="D48" s="48">
        <v>0</v>
      </c>
      <c r="E48" s="48">
        <v>0</v>
      </c>
      <c r="F48" s="48">
        <v>0</v>
      </c>
      <c r="G48" s="46" t="str">
        <f t="shared" si="1"/>
        <v/>
      </c>
    </row>
    <row r="49" spans="2:7" x14ac:dyDescent="0.25">
      <c r="B49" s="30" t="s">
        <v>152</v>
      </c>
      <c r="C49" s="35" t="s">
        <v>153</v>
      </c>
      <c r="D49" s="48">
        <v>0</v>
      </c>
      <c r="E49" s="48">
        <v>0</v>
      </c>
      <c r="F49" s="48">
        <v>0</v>
      </c>
      <c r="G49" s="46" t="str">
        <f t="shared" si="1"/>
        <v/>
      </c>
    </row>
    <row r="50" spans="2:7" x14ac:dyDescent="0.25">
      <c r="B50" s="43" t="s">
        <v>24</v>
      </c>
      <c r="C50" s="103" t="s">
        <v>26</v>
      </c>
      <c r="D50" s="91">
        <f>D51+D52+D53+D54+D55+D56+D57+D58</f>
        <v>0</v>
      </c>
      <c r="E50" s="91">
        <f t="shared" ref="E50:F50" si="12">E51+E52+E53+E54+E55+E56+E57+E58</f>
        <v>0</v>
      </c>
      <c r="F50" s="91">
        <f t="shared" si="12"/>
        <v>0</v>
      </c>
      <c r="G50" s="104" t="str">
        <f t="shared" si="1"/>
        <v/>
      </c>
    </row>
    <row r="51" spans="2:7" x14ac:dyDescent="0.25">
      <c r="B51" s="30" t="s">
        <v>157</v>
      </c>
      <c r="C51" s="31" t="s">
        <v>158</v>
      </c>
      <c r="D51" s="48">
        <v>0</v>
      </c>
      <c r="E51" s="48">
        <v>0</v>
      </c>
      <c r="F51" s="48">
        <v>0</v>
      </c>
      <c r="G51" s="46" t="str">
        <f t="shared" si="1"/>
        <v/>
      </c>
    </row>
    <row r="52" spans="2:7" x14ac:dyDescent="0.25">
      <c r="B52" s="30" t="s">
        <v>70</v>
      </c>
      <c r="C52" s="31" t="s">
        <v>65</v>
      </c>
      <c r="D52" s="48">
        <v>0</v>
      </c>
      <c r="E52" s="48">
        <v>0</v>
      </c>
      <c r="F52" s="48">
        <v>0</v>
      </c>
      <c r="G52" s="46" t="str">
        <f t="shared" si="1"/>
        <v/>
      </c>
    </row>
    <row r="53" spans="2:7" x14ac:dyDescent="0.25">
      <c r="B53" s="30" t="s">
        <v>159</v>
      </c>
      <c r="C53" s="35" t="s">
        <v>156</v>
      </c>
      <c r="D53" s="48">
        <v>0</v>
      </c>
      <c r="E53" s="48">
        <v>0</v>
      </c>
      <c r="F53" s="48">
        <v>0</v>
      </c>
      <c r="G53" s="46" t="str">
        <f t="shared" si="1"/>
        <v/>
      </c>
    </row>
    <row r="54" spans="2:7" x14ac:dyDescent="0.25">
      <c r="B54" s="30" t="s">
        <v>160</v>
      </c>
      <c r="C54" s="35" t="s">
        <v>155</v>
      </c>
      <c r="D54" s="48">
        <v>0</v>
      </c>
      <c r="E54" s="48">
        <v>0</v>
      </c>
      <c r="F54" s="48">
        <v>0</v>
      </c>
      <c r="G54" s="46" t="str">
        <f t="shared" si="1"/>
        <v/>
      </c>
    </row>
    <row r="55" spans="2:7" x14ac:dyDescent="0.25">
      <c r="B55" s="30" t="s">
        <v>161</v>
      </c>
      <c r="C55" s="35" t="s">
        <v>133</v>
      </c>
      <c r="D55" s="48">
        <v>0</v>
      </c>
      <c r="E55" s="48">
        <v>0</v>
      </c>
      <c r="F55" s="48">
        <v>0</v>
      </c>
      <c r="G55" s="46" t="str">
        <f t="shared" si="1"/>
        <v/>
      </c>
    </row>
    <row r="56" spans="2:7" x14ac:dyDescent="0.25">
      <c r="B56" s="30" t="s">
        <v>162</v>
      </c>
      <c r="C56" s="35" t="s">
        <v>134</v>
      </c>
      <c r="D56" s="48">
        <v>0</v>
      </c>
      <c r="E56" s="48">
        <v>0</v>
      </c>
      <c r="F56" s="48">
        <v>0</v>
      </c>
      <c r="G56" s="46" t="str">
        <f t="shared" si="1"/>
        <v/>
      </c>
    </row>
    <row r="57" spans="2:7" x14ac:dyDescent="0.25">
      <c r="B57" s="31" t="s">
        <v>163</v>
      </c>
      <c r="C57" s="35" t="s">
        <v>154</v>
      </c>
      <c r="D57" s="48">
        <v>0</v>
      </c>
      <c r="E57" s="48">
        <v>0</v>
      </c>
      <c r="F57" s="48">
        <v>0</v>
      </c>
      <c r="G57" s="46" t="str">
        <f t="shared" si="1"/>
        <v/>
      </c>
    </row>
    <row r="58" spans="2:7" x14ac:dyDescent="0.25">
      <c r="B58" s="31" t="s">
        <v>164</v>
      </c>
      <c r="C58" s="35" t="s">
        <v>153</v>
      </c>
      <c r="D58" s="48">
        <v>0</v>
      </c>
      <c r="E58" s="48">
        <v>0</v>
      </c>
      <c r="F58" s="48">
        <v>0</v>
      </c>
      <c r="G58" s="46" t="str">
        <f t="shared" si="1"/>
        <v/>
      </c>
    </row>
    <row r="59" spans="2:7" x14ac:dyDescent="0.25">
      <c r="B59" s="43" t="s">
        <v>27</v>
      </c>
      <c r="C59" s="103" t="s">
        <v>28</v>
      </c>
      <c r="D59" s="91">
        <f>D60+D61+D62+D63+D64+D65+D66+D67</f>
        <v>0</v>
      </c>
      <c r="E59" s="91">
        <f t="shared" ref="E59:F59" si="13">E60+E61+E62+E63+E64+E65+E66+E67</f>
        <v>0</v>
      </c>
      <c r="F59" s="91">
        <f t="shared" si="13"/>
        <v>0</v>
      </c>
      <c r="G59" s="104" t="str">
        <f t="shared" si="1"/>
        <v/>
      </c>
    </row>
    <row r="60" spans="2:7" x14ac:dyDescent="0.25">
      <c r="B60" s="30" t="s">
        <v>71</v>
      </c>
      <c r="C60" s="35" t="s">
        <v>65</v>
      </c>
      <c r="D60" s="48">
        <v>0</v>
      </c>
      <c r="E60" s="48">
        <v>0</v>
      </c>
      <c r="F60" s="48">
        <v>0</v>
      </c>
      <c r="G60" s="46" t="str">
        <f t="shared" si="1"/>
        <v/>
      </c>
    </row>
    <row r="61" spans="2:7" x14ac:dyDescent="0.25">
      <c r="B61" s="30" t="s">
        <v>165</v>
      </c>
      <c r="C61" s="35" t="s">
        <v>156</v>
      </c>
      <c r="D61" s="48">
        <v>0</v>
      </c>
      <c r="E61" s="48">
        <v>0</v>
      </c>
      <c r="F61" s="48">
        <v>0</v>
      </c>
      <c r="G61" s="46" t="str">
        <f t="shared" si="1"/>
        <v/>
      </c>
    </row>
    <row r="62" spans="2:7" x14ac:dyDescent="0.25">
      <c r="B62" s="30" t="s">
        <v>166</v>
      </c>
      <c r="C62" s="35" t="s">
        <v>155</v>
      </c>
      <c r="D62" s="48">
        <v>0</v>
      </c>
      <c r="E62" s="48">
        <v>0</v>
      </c>
      <c r="F62" s="48">
        <v>0</v>
      </c>
      <c r="G62" s="46" t="str">
        <f t="shared" si="1"/>
        <v/>
      </c>
    </row>
    <row r="63" spans="2:7" x14ac:dyDescent="0.25">
      <c r="B63" s="30" t="s">
        <v>167</v>
      </c>
      <c r="C63" s="35" t="s">
        <v>133</v>
      </c>
      <c r="D63" s="48">
        <v>0</v>
      </c>
      <c r="E63" s="48">
        <v>0</v>
      </c>
      <c r="F63" s="48">
        <v>0</v>
      </c>
      <c r="G63" s="46" t="str">
        <f t="shared" si="1"/>
        <v/>
      </c>
    </row>
    <row r="64" spans="2:7" x14ac:dyDescent="0.25">
      <c r="B64" s="30" t="s">
        <v>168</v>
      </c>
      <c r="C64" s="35" t="s">
        <v>134</v>
      </c>
      <c r="D64" s="48">
        <v>0</v>
      </c>
      <c r="E64" s="48">
        <v>0</v>
      </c>
      <c r="F64" s="48">
        <v>0</v>
      </c>
      <c r="G64" s="46" t="str">
        <f t="shared" si="1"/>
        <v/>
      </c>
    </row>
    <row r="65" spans="2:7" x14ac:dyDescent="0.25">
      <c r="B65" s="30" t="s">
        <v>169</v>
      </c>
      <c r="C65" s="35" t="s">
        <v>154</v>
      </c>
      <c r="D65" s="48">
        <v>0</v>
      </c>
      <c r="E65" s="48">
        <v>0</v>
      </c>
      <c r="F65" s="48">
        <v>0</v>
      </c>
      <c r="G65" s="46" t="str">
        <f t="shared" si="1"/>
        <v/>
      </c>
    </row>
    <row r="66" spans="2:7" x14ac:dyDescent="0.25">
      <c r="B66" s="30" t="s">
        <v>170</v>
      </c>
      <c r="C66" s="35" t="s">
        <v>153</v>
      </c>
      <c r="D66" s="48">
        <v>0</v>
      </c>
      <c r="E66" s="48">
        <v>0</v>
      </c>
      <c r="F66" s="48">
        <v>0</v>
      </c>
      <c r="G66" s="46" t="str">
        <f t="shared" si="1"/>
        <v/>
      </c>
    </row>
    <row r="67" spans="2:7" x14ac:dyDescent="0.25">
      <c r="B67" s="30" t="s">
        <v>171</v>
      </c>
      <c r="C67" s="35" t="s">
        <v>172</v>
      </c>
      <c r="D67" s="48">
        <v>0</v>
      </c>
      <c r="E67" s="48">
        <v>0</v>
      </c>
      <c r="F67" s="48">
        <v>0</v>
      </c>
      <c r="G67" s="46" t="str">
        <f t="shared" si="1"/>
        <v/>
      </c>
    </row>
    <row r="68" spans="2:7" ht="15.75" thickBot="1" x14ac:dyDescent="0.3">
      <c r="B68" s="18"/>
      <c r="C68" s="8" t="s">
        <v>30</v>
      </c>
      <c r="D68" s="54">
        <f>D7+D10+D14+D17+D22+D37+D41</f>
        <v>80</v>
      </c>
      <c r="E68" s="54">
        <f>E7+E10+E14+E17+E22+E41</f>
        <v>0</v>
      </c>
      <c r="F68" s="54">
        <f>F7+F10+F14+F17+F22+F41</f>
        <v>0</v>
      </c>
      <c r="G68" s="55">
        <f t="shared" si="1"/>
        <v>0</v>
      </c>
    </row>
    <row r="69" spans="2:7" x14ac:dyDescent="0.25">
      <c r="B69" s="2">
        <v>2</v>
      </c>
      <c r="C69" s="6" t="s">
        <v>31</v>
      </c>
      <c r="D69" s="13"/>
      <c r="E69" s="13"/>
      <c r="F69" s="13"/>
      <c r="G69" s="28"/>
    </row>
    <row r="70" spans="2:7" x14ac:dyDescent="0.25">
      <c r="B70" s="42" t="s">
        <v>32</v>
      </c>
      <c r="C70" s="93" t="s">
        <v>33</v>
      </c>
      <c r="D70" s="94">
        <f>D71+D72+D73+D74+D75+D76+D77+D78+D79+D80+D81</f>
        <v>6304</v>
      </c>
      <c r="E70" s="95">
        <f t="shared" ref="E70:F70" si="14">E71+E72+E73+E74+E75+E76+E77+E78+E79+E80+E81</f>
        <v>0</v>
      </c>
      <c r="F70" s="95">
        <f t="shared" si="14"/>
        <v>0</v>
      </c>
      <c r="G70" s="96">
        <f t="shared" ref="G70:G82" si="15">IFERROR(F70/D70,"")</f>
        <v>0</v>
      </c>
    </row>
    <row r="71" spans="2:7" x14ac:dyDescent="0.25">
      <c r="B71" s="31" t="s">
        <v>173</v>
      </c>
      <c r="C71" s="38" t="s">
        <v>183</v>
      </c>
      <c r="D71" s="48">
        <v>0</v>
      </c>
      <c r="E71" s="48">
        <v>0</v>
      </c>
      <c r="F71" s="48">
        <v>0</v>
      </c>
      <c r="G71" s="49" t="str">
        <f t="shared" si="15"/>
        <v/>
      </c>
    </row>
    <row r="72" spans="2:7" x14ac:dyDescent="0.25">
      <c r="B72" s="31" t="s">
        <v>75</v>
      </c>
      <c r="C72" s="38" t="s">
        <v>65</v>
      </c>
      <c r="D72" s="47">
        <v>65</v>
      </c>
      <c r="E72" s="48">
        <v>0</v>
      </c>
      <c r="F72" s="48">
        <v>0</v>
      </c>
      <c r="G72" s="49">
        <f t="shared" si="15"/>
        <v>0</v>
      </c>
    </row>
    <row r="73" spans="2:7" x14ac:dyDescent="0.25">
      <c r="B73" s="31" t="s">
        <v>174</v>
      </c>
      <c r="C73" s="38" t="s">
        <v>184</v>
      </c>
      <c r="D73" s="48">
        <v>0</v>
      </c>
      <c r="E73" s="48">
        <v>0</v>
      </c>
      <c r="F73" s="48">
        <v>0</v>
      </c>
      <c r="G73" s="49" t="str">
        <f t="shared" si="15"/>
        <v/>
      </c>
    </row>
    <row r="74" spans="2:7" x14ac:dyDescent="0.25">
      <c r="B74" s="31" t="s">
        <v>175</v>
      </c>
      <c r="C74" s="38" t="s">
        <v>185</v>
      </c>
      <c r="D74" s="48">
        <v>0</v>
      </c>
      <c r="E74" s="48">
        <v>0</v>
      </c>
      <c r="F74" s="48">
        <v>0</v>
      </c>
      <c r="G74" s="49" t="str">
        <f t="shared" si="15"/>
        <v/>
      </c>
    </row>
    <row r="75" spans="2:7" x14ac:dyDescent="0.25">
      <c r="B75" s="31" t="s">
        <v>176</v>
      </c>
      <c r="C75" s="38" t="s">
        <v>133</v>
      </c>
      <c r="D75" s="48">
        <v>0</v>
      </c>
      <c r="E75" s="48">
        <v>0</v>
      </c>
      <c r="F75" s="48">
        <v>0</v>
      </c>
      <c r="G75" s="49" t="str">
        <f t="shared" si="15"/>
        <v/>
      </c>
    </row>
    <row r="76" spans="2:7" x14ac:dyDescent="0.25">
      <c r="B76" s="31" t="s">
        <v>177</v>
      </c>
      <c r="C76" s="38" t="s">
        <v>186</v>
      </c>
      <c r="D76" s="47">
        <v>180</v>
      </c>
      <c r="E76" s="48">
        <v>0</v>
      </c>
      <c r="F76" s="48">
        <v>0</v>
      </c>
      <c r="G76" s="49">
        <f t="shared" si="15"/>
        <v>0</v>
      </c>
    </row>
    <row r="77" spans="2:7" x14ac:dyDescent="0.25">
      <c r="B77" s="31" t="s">
        <v>178</v>
      </c>
      <c r="C77" s="38" t="s">
        <v>134</v>
      </c>
      <c r="D77" s="47">
        <v>5274</v>
      </c>
      <c r="E77" s="48">
        <v>0</v>
      </c>
      <c r="F77" s="48">
        <v>0</v>
      </c>
      <c r="G77" s="49">
        <f t="shared" si="15"/>
        <v>0</v>
      </c>
    </row>
    <row r="78" spans="2:7" x14ac:dyDescent="0.25">
      <c r="B78" s="31" t="s">
        <v>179</v>
      </c>
      <c r="C78" s="38" t="s">
        <v>154</v>
      </c>
      <c r="D78" s="47">
        <v>455</v>
      </c>
      <c r="E78" s="48">
        <v>0</v>
      </c>
      <c r="F78" s="48">
        <v>0</v>
      </c>
      <c r="G78" s="49">
        <f t="shared" si="15"/>
        <v>0</v>
      </c>
    </row>
    <row r="79" spans="2:7" x14ac:dyDescent="0.25">
      <c r="B79" s="31" t="s">
        <v>180</v>
      </c>
      <c r="C79" s="38" t="s">
        <v>187</v>
      </c>
      <c r="D79" s="48">
        <v>0</v>
      </c>
      <c r="E79" s="48">
        <v>0</v>
      </c>
      <c r="F79" s="48">
        <v>0</v>
      </c>
      <c r="G79" s="49" t="str">
        <f t="shared" si="15"/>
        <v/>
      </c>
    </row>
    <row r="80" spans="2:7" x14ac:dyDescent="0.25">
      <c r="B80" s="31" t="s">
        <v>181</v>
      </c>
      <c r="C80" s="38" t="s">
        <v>188</v>
      </c>
      <c r="D80" s="47">
        <v>330</v>
      </c>
      <c r="E80" s="48">
        <v>0</v>
      </c>
      <c r="F80" s="48">
        <v>0</v>
      </c>
      <c r="G80" s="49">
        <f t="shared" si="15"/>
        <v>0</v>
      </c>
    </row>
    <row r="81" spans="2:7" x14ac:dyDescent="0.25">
      <c r="B81" s="31" t="s">
        <v>182</v>
      </c>
      <c r="C81" s="38" t="s">
        <v>172</v>
      </c>
      <c r="D81" s="48">
        <v>0</v>
      </c>
      <c r="E81" s="48">
        <v>0</v>
      </c>
      <c r="F81" s="48">
        <v>0</v>
      </c>
      <c r="G81" s="49" t="str">
        <f t="shared" si="15"/>
        <v/>
      </c>
    </row>
    <row r="82" spans="2:7" ht="15.75" thickBot="1" x14ac:dyDescent="0.3">
      <c r="B82" s="18"/>
      <c r="C82" s="5" t="s">
        <v>30</v>
      </c>
      <c r="D82" s="50">
        <f>D70</f>
        <v>6304</v>
      </c>
      <c r="E82" s="50">
        <f>E70</f>
        <v>0</v>
      </c>
      <c r="F82" s="50">
        <f>F70</f>
        <v>0</v>
      </c>
      <c r="G82" s="51">
        <f t="shared" si="15"/>
        <v>0</v>
      </c>
    </row>
    <row r="83" spans="2:7" x14ac:dyDescent="0.25">
      <c r="B83" s="2">
        <v>3</v>
      </c>
      <c r="C83" s="10" t="s">
        <v>34</v>
      </c>
      <c r="D83" s="13"/>
      <c r="E83" s="13"/>
      <c r="F83" s="13"/>
      <c r="G83" s="28"/>
    </row>
    <row r="84" spans="2:7" x14ac:dyDescent="0.25">
      <c r="B84" s="41" t="s">
        <v>40</v>
      </c>
      <c r="C84" s="85" t="s">
        <v>36</v>
      </c>
      <c r="D84" s="86">
        <f>D85+D93+D101</f>
        <v>7343</v>
      </c>
      <c r="E84" s="87">
        <f>E85+E93+E101</f>
        <v>0</v>
      </c>
      <c r="F84" s="87">
        <f>F85+F93+F101</f>
        <v>0</v>
      </c>
      <c r="G84" s="88">
        <f t="shared" ref="G84:G147" si="16">IFERROR(F84/D84,"")</f>
        <v>0</v>
      </c>
    </row>
    <row r="85" spans="2:7" x14ac:dyDescent="0.25">
      <c r="B85" s="44" t="s">
        <v>77</v>
      </c>
      <c r="C85" s="89" t="s">
        <v>37</v>
      </c>
      <c r="D85" s="90">
        <f>D86+D87+D88+D89+D90+D91+D92</f>
        <v>205</v>
      </c>
      <c r="E85" s="91">
        <f>E86+E87+E88+E89+E90+E91+E92</f>
        <v>0</v>
      </c>
      <c r="F85" s="91">
        <f>F86+F87+F88+F89+F90+F91+F92</f>
        <v>0</v>
      </c>
      <c r="G85" s="92">
        <f t="shared" si="16"/>
        <v>0</v>
      </c>
    </row>
    <row r="86" spans="2:7" x14ac:dyDescent="0.25">
      <c r="B86" s="30" t="s">
        <v>191</v>
      </c>
      <c r="C86" s="31" t="s">
        <v>158</v>
      </c>
      <c r="D86" s="47">
        <v>160</v>
      </c>
      <c r="E86" s="48">
        <v>0</v>
      </c>
      <c r="F86" s="48">
        <v>0</v>
      </c>
      <c r="G86" s="49">
        <f t="shared" si="16"/>
        <v>0</v>
      </c>
    </row>
    <row r="87" spans="2:7" x14ac:dyDescent="0.25">
      <c r="B87" s="30" t="s">
        <v>76</v>
      </c>
      <c r="C87" s="31" t="s">
        <v>65</v>
      </c>
      <c r="D87" s="48">
        <v>20</v>
      </c>
      <c r="E87" s="48">
        <v>0</v>
      </c>
      <c r="F87" s="48">
        <v>0</v>
      </c>
      <c r="G87" s="49">
        <f t="shared" si="16"/>
        <v>0</v>
      </c>
    </row>
    <row r="88" spans="2:7" x14ac:dyDescent="0.25">
      <c r="B88" s="30" t="s">
        <v>190</v>
      </c>
      <c r="C88" s="31" t="s">
        <v>156</v>
      </c>
      <c r="D88" s="48">
        <v>0</v>
      </c>
      <c r="E88" s="48">
        <v>0</v>
      </c>
      <c r="F88" s="48">
        <v>0</v>
      </c>
      <c r="G88" s="49" t="str">
        <f t="shared" si="16"/>
        <v/>
      </c>
    </row>
    <row r="89" spans="2:7" x14ac:dyDescent="0.25">
      <c r="B89" s="30" t="s">
        <v>192</v>
      </c>
      <c r="C89" s="31" t="s">
        <v>189</v>
      </c>
      <c r="D89" s="48">
        <v>0</v>
      </c>
      <c r="E89" s="48">
        <v>0</v>
      </c>
      <c r="F89" s="48">
        <v>0</v>
      </c>
      <c r="G89" s="49" t="str">
        <f t="shared" si="16"/>
        <v/>
      </c>
    </row>
    <row r="90" spans="2:7" x14ac:dyDescent="0.25">
      <c r="B90" s="30" t="s">
        <v>193</v>
      </c>
      <c r="C90" s="31" t="s">
        <v>155</v>
      </c>
      <c r="D90" s="48">
        <v>0</v>
      </c>
      <c r="E90" s="48">
        <v>0</v>
      </c>
      <c r="F90" s="48">
        <v>0</v>
      </c>
      <c r="G90" s="49" t="str">
        <f t="shared" si="16"/>
        <v/>
      </c>
    </row>
    <row r="91" spans="2:7" x14ac:dyDescent="0.25">
      <c r="B91" s="30" t="s">
        <v>194</v>
      </c>
      <c r="C91" s="31" t="s">
        <v>133</v>
      </c>
      <c r="D91" s="48">
        <v>25</v>
      </c>
      <c r="E91" s="48">
        <v>0</v>
      </c>
      <c r="F91" s="48">
        <v>0</v>
      </c>
      <c r="G91" s="49">
        <f t="shared" si="16"/>
        <v>0</v>
      </c>
    </row>
    <row r="92" spans="2:7" x14ac:dyDescent="0.25">
      <c r="B92" s="30" t="s">
        <v>195</v>
      </c>
      <c r="C92" s="31" t="s">
        <v>134</v>
      </c>
      <c r="D92" s="48">
        <v>0</v>
      </c>
      <c r="E92" s="48">
        <v>0</v>
      </c>
      <c r="F92" s="48">
        <v>0</v>
      </c>
      <c r="G92" s="49" t="str">
        <f t="shared" si="16"/>
        <v/>
      </c>
    </row>
    <row r="93" spans="2:7" x14ac:dyDescent="0.25">
      <c r="B93" s="44" t="s">
        <v>78</v>
      </c>
      <c r="C93" s="89" t="s">
        <v>38</v>
      </c>
      <c r="D93" s="91">
        <f>D94+D95+D96+D97+D98+D99+D100</f>
        <v>1425</v>
      </c>
      <c r="E93" s="91">
        <f t="shared" ref="E93:F93" si="17">E94+E95+E96+E97+E98+E99+E100</f>
        <v>0</v>
      </c>
      <c r="F93" s="91">
        <f t="shared" si="17"/>
        <v>0</v>
      </c>
      <c r="G93" s="92">
        <f t="shared" si="16"/>
        <v>0</v>
      </c>
    </row>
    <row r="94" spans="2:7" x14ac:dyDescent="0.25">
      <c r="B94" s="30" t="s">
        <v>196</v>
      </c>
      <c r="C94" s="31" t="s">
        <v>158</v>
      </c>
      <c r="D94" s="48">
        <v>1240</v>
      </c>
      <c r="E94" s="48">
        <v>0</v>
      </c>
      <c r="F94" s="48">
        <v>0</v>
      </c>
      <c r="G94" s="49">
        <f t="shared" si="16"/>
        <v>0</v>
      </c>
    </row>
    <row r="95" spans="2:7" x14ac:dyDescent="0.25">
      <c r="B95" s="30" t="s">
        <v>80</v>
      </c>
      <c r="C95" s="31" t="s">
        <v>65</v>
      </c>
      <c r="D95" s="48">
        <v>55</v>
      </c>
      <c r="E95" s="48">
        <v>0</v>
      </c>
      <c r="F95" s="48">
        <v>0</v>
      </c>
      <c r="G95" s="49">
        <f t="shared" si="16"/>
        <v>0</v>
      </c>
    </row>
    <row r="96" spans="2:7" x14ac:dyDescent="0.25">
      <c r="B96" s="30" t="s">
        <v>197</v>
      </c>
      <c r="C96" s="31" t="s">
        <v>156</v>
      </c>
      <c r="D96" s="48">
        <v>60</v>
      </c>
      <c r="E96" s="48">
        <v>0</v>
      </c>
      <c r="F96" s="48">
        <v>0</v>
      </c>
      <c r="G96" s="49">
        <f t="shared" si="16"/>
        <v>0</v>
      </c>
    </row>
    <row r="97" spans="2:7" x14ac:dyDescent="0.25">
      <c r="B97" s="30" t="s">
        <v>198</v>
      </c>
      <c r="C97" s="31" t="s">
        <v>189</v>
      </c>
      <c r="D97" s="48">
        <v>0</v>
      </c>
      <c r="E97" s="48">
        <v>0</v>
      </c>
      <c r="F97" s="48">
        <v>0</v>
      </c>
      <c r="G97" s="49" t="str">
        <f t="shared" si="16"/>
        <v/>
      </c>
    </row>
    <row r="98" spans="2:7" x14ac:dyDescent="0.25">
      <c r="B98" s="30" t="s">
        <v>199</v>
      </c>
      <c r="C98" s="31" t="s">
        <v>155</v>
      </c>
      <c r="D98" s="48">
        <v>0</v>
      </c>
      <c r="E98" s="48">
        <v>0</v>
      </c>
      <c r="F98" s="48">
        <v>0</v>
      </c>
      <c r="G98" s="49" t="str">
        <f t="shared" si="16"/>
        <v/>
      </c>
    </row>
    <row r="99" spans="2:7" x14ac:dyDescent="0.25">
      <c r="B99" s="30" t="s">
        <v>200</v>
      </c>
      <c r="C99" s="31" t="s">
        <v>133</v>
      </c>
      <c r="D99" s="48">
        <v>40</v>
      </c>
      <c r="E99" s="48">
        <v>0</v>
      </c>
      <c r="F99" s="48">
        <v>0</v>
      </c>
      <c r="G99" s="49">
        <f t="shared" si="16"/>
        <v>0</v>
      </c>
    </row>
    <row r="100" spans="2:7" x14ac:dyDescent="0.25">
      <c r="B100" s="30" t="s">
        <v>201</v>
      </c>
      <c r="C100" s="31" t="s">
        <v>134</v>
      </c>
      <c r="D100" s="48">
        <v>30</v>
      </c>
      <c r="E100" s="48">
        <v>0</v>
      </c>
      <c r="F100" s="48">
        <v>0</v>
      </c>
      <c r="G100" s="49">
        <f t="shared" si="16"/>
        <v>0</v>
      </c>
    </row>
    <row r="101" spans="2:7" x14ac:dyDescent="0.25">
      <c r="B101" s="44" t="s">
        <v>79</v>
      </c>
      <c r="C101" s="89" t="s">
        <v>39</v>
      </c>
      <c r="D101" s="91">
        <f>D102+D103+D104+D105+D106+D107+D108</f>
        <v>5713</v>
      </c>
      <c r="E101" s="91">
        <f t="shared" ref="E101" si="18">E102+E103+E104+E105+E106+E107+E108</f>
        <v>0</v>
      </c>
      <c r="F101" s="91">
        <f>F102+F103+F104+F105+F106+F107+F108</f>
        <v>0</v>
      </c>
      <c r="G101" s="92">
        <f t="shared" si="16"/>
        <v>0</v>
      </c>
    </row>
    <row r="102" spans="2:7" x14ac:dyDescent="0.25">
      <c r="B102" s="30" t="s">
        <v>202</v>
      </c>
      <c r="C102" s="31" t="s">
        <v>158</v>
      </c>
      <c r="D102" s="48">
        <v>5440</v>
      </c>
      <c r="E102" s="48">
        <v>0</v>
      </c>
      <c r="F102" s="48">
        <v>0</v>
      </c>
      <c r="G102" s="49">
        <f t="shared" si="16"/>
        <v>0</v>
      </c>
    </row>
    <row r="103" spans="2:7" x14ac:dyDescent="0.25">
      <c r="B103" s="30" t="s">
        <v>81</v>
      </c>
      <c r="C103" s="31" t="s">
        <v>65</v>
      </c>
      <c r="D103" s="48">
        <v>0</v>
      </c>
      <c r="E103" s="48">
        <v>0</v>
      </c>
      <c r="F103" s="48">
        <v>0</v>
      </c>
      <c r="G103" s="49" t="str">
        <f t="shared" si="16"/>
        <v/>
      </c>
    </row>
    <row r="104" spans="2:7" x14ac:dyDescent="0.25">
      <c r="B104" s="30" t="s">
        <v>203</v>
      </c>
      <c r="C104" s="31" t="s">
        <v>156</v>
      </c>
      <c r="D104" s="48">
        <v>120</v>
      </c>
      <c r="E104" s="48">
        <v>0</v>
      </c>
      <c r="F104" s="48">
        <v>0</v>
      </c>
      <c r="G104" s="49">
        <f t="shared" si="16"/>
        <v>0</v>
      </c>
    </row>
    <row r="105" spans="2:7" x14ac:dyDescent="0.25">
      <c r="B105" s="30" t="s">
        <v>204</v>
      </c>
      <c r="C105" s="31" t="s">
        <v>189</v>
      </c>
      <c r="D105" s="48">
        <v>0</v>
      </c>
      <c r="E105" s="48">
        <v>0</v>
      </c>
      <c r="F105" s="48">
        <v>0</v>
      </c>
      <c r="G105" s="49" t="str">
        <f t="shared" si="16"/>
        <v/>
      </c>
    </row>
    <row r="106" spans="2:7" x14ac:dyDescent="0.25">
      <c r="B106" s="30" t="s">
        <v>205</v>
      </c>
      <c r="C106" s="31" t="s">
        <v>155</v>
      </c>
      <c r="D106" s="48">
        <v>0</v>
      </c>
      <c r="E106" s="48">
        <v>0</v>
      </c>
      <c r="F106" s="48">
        <v>0</v>
      </c>
      <c r="G106" s="49" t="str">
        <f t="shared" si="16"/>
        <v/>
      </c>
    </row>
    <row r="107" spans="2:7" x14ac:dyDescent="0.25">
      <c r="B107" s="30" t="s">
        <v>206</v>
      </c>
      <c r="C107" s="31" t="s">
        <v>133</v>
      </c>
      <c r="D107" s="48">
        <v>123</v>
      </c>
      <c r="E107" s="48">
        <v>0</v>
      </c>
      <c r="F107" s="48">
        <v>0</v>
      </c>
      <c r="G107" s="49">
        <f t="shared" si="16"/>
        <v>0</v>
      </c>
    </row>
    <row r="108" spans="2:7" x14ac:dyDescent="0.25">
      <c r="B108" s="30" t="s">
        <v>207</v>
      </c>
      <c r="C108" s="31" t="s">
        <v>134</v>
      </c>
      <c r="D108" s="48">
        <v>30</v>
      </c>
      <c r="E108" s="48">
        <v>0</v>
      </c>
      <c r="F108" s="48">
        <v>0</v>
      </c>
      <c r="G108" s="49">
        <f t="shared" si="16"/>
        <v>0</v>
      </c>
    </row>
    <row r="109" spans="2:7" x14ac:dyDescent="0.25">
      <c r="B109" s="41" t="s">
        <v>41</v>
      </c>
      <c r="C109" s="85" t="s">
        <v>42</v>
      </c>
      <c r="D109" s="87">
        <f>D110+D111+D112+D113+D114+D115+D116+D117</f>
        <v>0</v>
      </c>
      <c r="E109" s="87">
        <f>E110+E111+E112+E113+E114+E115+E116+E117</f>
        <v>0</v>
      </c>
      <c r="F109" s="87">
        <f>F110+F111+F112+F113+F114+F115+F116+F117</f>
        <v>0</v>
      </c>
      <c r="G109" s="88" t="str">
        <f t="shared" si="16"/>
        <v/>
      </c>
    </row>
    <row r="110" spans="2:7" x14ac:dyDescent="0.25">
      <c r="B110" s="30" t="s">
        <v>82</v>
      </c>
      <c r="C110" s="31" t="s">
        <v>65</v>
      </c>
      <c r="D110" s="48">
        <v>0</v>
      </c>
      <c r="E110" s="48">
        <v>0</v>
      </c>
      <c r="F110" s="48">
        <v>0</v>
      </c>
      <c r="G110" s="49" t="str">
        <f t="shared" si="16"/>
        <v/>
      </c>
    </row>
    <row r="111" spans="2:7" x14ac:dyDescent="0.25">
      <c r="B111" s="30" t="s">
        <v>208</v>
      </c>
      <c r="C111" s="31" t="s">
        <v>156</v>
      </c>
      <c r="D111" s="48">
        <v>0</v>
      </c>
      <c r="E111" s="48">
        <v>0</v>
      </c>
      <c r="F111" s="48">
        <v>0</v>
      </c>
      <c r="G111" s="49" t="str">
        <f t="shared" si="16"/>
        <v/>
      </c>
    </row>
    <row r="112" spans="2:7" x14ac:dyDescent="0.25">
      <c r="B112" s="30" t="s">
        <v>209</v>
      </c>
      <c r="C112" s="31" t="s">
        <v>189</v>
      </c>
      <c r="D112" s="48">
        <v>0</v>
      </c>
      <c r="E112" s="48">
        <v>0</v>
      </c>
      <c r="F112" s="48">
        <v>0</v>
      </c>
      <c r="G112" s="49" t="str">
        <f t="shared" si="16"/>
        <v/>
      </c>
    </row>
    <row r="113" spans="2:7" x14ac:dyDescent="0.25">
      <c r="B113" s="30" t="s">
        <v>210</v>
      </c>
      <c r="C113" s="31" t="s">
        <v>212</v>
      </c>
      <c r="D113" s="48">
        <v>0</v>
      </c>
      <c r="E113" s="48">
        <v>0</v>
      </c>
      <c r="F113" s="48">
        <v>0</v>
      </c>
      <c r="G113" s="49" t="str">
        <f t="shared" si="16"/>
        <v/>
      </c>
    </row>
    <row r="114" spans="2:7" x14ac:dyDescent="0.25">
      <c r="B114" s="30" t="s">
        <v>211</v>
      </c>
      <c r="C114" s="31" t="s">
        <v>133</v>
      </c>
      <c r="D114" s="48">
        <v>0</v>
      </c>
      <c r="E114" s="48">
        <v>0</v>
      </c>
      <c r="F114" s="48">
        <v>0</v>
      </c>
      <c r="G114" s="49" t="str">
        <f t="shared" si="16"/>
        <v/>
      </c>
    </row>
    <row r="115" spans="2:7" x14ac:dyDescent="0.25">
      <c r="B115" s="30" t="s">
        <v>215</v>
      </c>
      <c r="C115" s="31" t="s">
        <v>134</v>
      </c>
      <c r="D115" s="48">
        <v>0</v>
      </c>
      <c r="E115" s="48">
        <v>0</v>
      </c>
      <c r="F115" s="48">
        <v>0</v>
      </c>
      <c r="G115" s="49" t="str">
        <f t="shared" si="16"/>
        <v/>
      </c>
    </row>
    <row r="116" spans="2:7" x14ac:dyDescent="0.25">
      <c r="B116" s="30" t="s">
        <v>216</v>
      </c>
      <c r="C116" s="31" t="s">
        <v>213</v>
      </c>
      <c r="D116" s="48">
        <v>0</v>
      </c>
      <c r="E116" s="48">
        <v>0</v>
      </c>
      <c r="F116" s="48">
        <v>0</v>
      </c>
      <c r="G116" s="49" t="str">
        <f t="shared" si="16"/>
        <v/>
      </c>
    </row>
    <row r="117" spans="2:7" x14ac:dyDescent="0.25">
      <c r="B117" s="30" t="s">
        <v>217</v>
      </c>
      <c r="C117" s="31" t="s">
        <v>214</v>
      </c>
      <c r="D117" s="48">
        <v>0</v>
      </c>
      <c r="E117" s="48">
        <v>0</v>
      </c>
      <c r="F117" s="48">
        <v>0</v>
      </c>
      <c r="G117" s="49" t="str">
        <f t="shared" si="16"/>
        <v/>
      </c>
    </row>
    <row r="118" spans="2:7" x14ac:dyDescent="0.25">
      <c r="B118" s="41" t="s">
        <v>35</v>
      </c>
      <c r="C118" s="85" t="s">
        <v>43</v>
      </c>
      <c r="D118" s="87">
        <f>D119+D120+D121+D122+D123+D124+D125</f>
        <v>23326</v>
      </c>
      <c r="E118" s="87">
        <f t="shared" ref="E118:F118" si="19">E119+E120+E121+E122+E123+E124+E125</f>
        <v>0</v>
      </c>
      <c r="F118" s="87">
        <f t="shared" si="19"/>
        <v>0</v>
      </c>
      <c r="G118" s="88">
        <f t="shared" si="16"/>
        <v>0</v>
      </c>
    </row>
    <row r="119" spans="2:7" x14ac:dyDescent="0.25">
      <c r="B119" s="30" t="s">
        <v>218</v>
      </c>
      <c r="C119" s="31" t="s">
        <v>158</v>
      </c>
      <c r="D119" s="48">
        <v>22870</v>
      </c>
      <c r="E119" s="48">
        <v>0</v>
      </c>
      <c r="F119" s="48">
        <v>0</v>
      </c>
      <c r="G119" s="49">
        <f t="shared" si="16"/>
        <v>0</v>
      </c>
    </row>
    <row r="120" spans="2:7" x14ac:dyDescent="0.25">
      <c r="B120" s="30" t="s">
        <v>83</v>
      </c>
      <c r="C120" s="31" t="s">
        <v>65</v>
      </c>
      <c r="D120" s="48">
        <v>31</v>
      </c>
      <c r="E120" s="48">
        <v>0</v>
      </c>
      <c r="F120" s="48">
        <v>0</v>
      </c>
      <c r="G120" s="49">
        <f t="shared" si="16"/>
        <v>0</v>
      </c>
    </row>
    <row r="121" spans="2:7" x14ac:dyDescent="0.25">
      <c r="B121" s="30" t="s">
        <v>219</v>
      </c>
      <c r="C121" s="31" t="s">
        <v>156</v>
      </c>
      <c r="D121" s="48">
        <v>160</v>
      </c>
      <c r="E121" s="48">
        <v>0</v>
      </c>
      <c r="F121" s="48">
        <v>0</v>
      </c>
      <c r="G121" s="49">
        <f t="shared" si="16"/>
        <v>0</v>
      </c>
    </row>
    <row r="122" spans="2:7" x14ac:dyDescent="0.25">
      <c r="B122" s="30" t="s">
        <v>220</v>
      </c>
      <c r="C122" s="31" t="s">
        <v>189</v>
      </c>
      <c r="D122" s="48">
        <v>0</v>
      </c>
      <c r="E122" s="48">
        <v>0</v>
      </c>
      <c r="F122" s="48">
        <v>0</v>
      </c>
      <c r="G122" s="49" t="str">
        <f t="shared" si="16"/>
        <v/>
      </c>
    </row>
    <row r="123" spans="2:7" x14ac:dyDescent="0.25">
      <c r="B123" s="30" t="s">
        <v>221</v>
      </c>
      <c r="C123" s="31" t="s">
        <v>155</v>
      </c>
      <c r="D123" s="48">
        <v>0</v>
      </c>
      <c r="E123" s="48">
        <v>0</v>
      </c>
      <c r="F123" s="48">
        <v>0</v>
      </c>
      <c r="G123" s="49" t="str">
        <f t="shared" si="16"/>
        <v/>
      </c>
    </row>
    <row r="124" spans="2:7" x14ac:dyDescent="0.25">
      <c r="B124" s="30" t="s">
        <v>222</v>
      </c>
      <c r="C124" s="31" t="s">
        <v>133</v>
      </c>
      <c r="D124" s="48">
        <v>235</v>
      </c>
      <c r="E124" s="48">
        <v>0</v>
      </c>
      <c r="F124" s="48">
        <v>0</v>
      </c>
      <c r="G124" s="49">
        <f t="shared" si="16"/>
        <v>0</v>
      </c>
    </row>
    <row r="125" spans="2:7" x14ac:dyDescent="0.25">
      <c r="B125" s="30" t="s">
        <v>223</v>
      </c>
      <c r="C125" s="31" t="s">
        <v>134</v>
      </c>
      <c r="D125" s="48">
        <v>30</v>
      </c>
      <c r="E125" s="48">
        <v>0</v>
      </c>
      <c r="F125" s="48">
        <v>0</v>
      </c>
      <c r="G125" s="49">
        <f t="shared" si="16"/>
        <v>0</v>
      </c>
    </row>
    <row r="126" spans="2:7" x14ac:dyDescent="0.25">
      <c r="B126" s="41" t="s">
        <v>44</v>
      </c>
      <c r="C126" s="85" t="s">
        <v>45</v>
      </c>
      <c r="D126" s="87">
        <f>D127+D128+D129+D130+D131+D132+D133+D134</f>
        <v>15</v>
      </c>
      <c r="E126" s="87">
        <f>E127+E128+E129+E130+E131+E132+E133+E134</f>
        <v>0</v>
      </c>
      <c r="F126" s="87">
        <f>F127+F128+F129+F130+F131+F132+F133+F134</f>
        <v>0</v>
      </c>
      <c r="G126" s="88">
        <f t="shared" si="16"/>
        <v>0</v>
      </c>
    </row>
    <row r="127" spans="2:7" x14ac:dyDescent="0.25">
      <c r="B127" s="30" t="s">
        <v>224</v>
      </c>
      <c r="C127" s="31" t="s">
        <v>158</v>
      </c>
      <c r="D127" s="48">
        <v>0</v>
      </c>
      <c r="E127" s="48">
        <v>0</v>
      </c>
      <c r="F127" s="48">
        <v>0</v>
      </c>
      <c r="G127" s="49" t="str">
        <f t="shared" si="16"/>
        <v/>
      </c>
    </row>
    <row r="128" spans="2:7" x14ac:dyDescent="0.25">
      <c r="B128" s="30" t="s">
        <v>84</v>
      </c>
      <c r="C128" s="31" t="s">
        <v>65</v>
      </c>
      <c r="D128" s="48">
        <v>0</v>
      </c>
      <c r="E128" s="48">
        <v>0</v>
      </c>
      <c r="F128" s="48">
        <v>0</v>
      </c>
      <c r="G128" s="49" t="str">
        <f t="shared" si="16"/>
        <v/>
      </c>
    </row>
    <row r="129" spans="2:7" x14ac:dyDescent="0.25">
      <c r="B129" s="30" t="s">
        <v>225</v>
      </c>
      <c r="C129" s="31" t="s">
        <v>156</v>
      </c>
      <c r="D129" s="48">
        <v>0</v>
      </c>
      <c r="E129" s="48">
        <v>0</v>
      </c>
      <c r="F129" s="48">
        <v>0</v>
      </c>
      <c r="G129" s="49" t="str">
        <f t="shared" si="16"/>
        <v/>
      </c>
    </row>
    <row r="130" spans="2:7" x14ac:dyDescent="0.25">
      <c r="B130" s="30" t="s">
        <v>226</v>
      </c>
      <c r="C130" s="31" t="s">
        <v>189</v>
      </c>
      <c r="D130" s="48">
        <v>0</v>
      </c>
      <c r="E130" s="48">
        <v>0</v>
      </c>
      <c r="F130" s="48">
        <v>0</v>
      </c>
      <c r="G130" s="49" t="str">
        <f t="shared" si="16"/>
        <v/>
      </c>
    </row>
    <row r="131" spans="2:7" x14ac:dyDescent="0.25">
      <c r="B131" s="30" t="s">
        <v>227</v>
      </c>
      <c r="C131" s="31" t="s">
        <v>155</v>
      </c>
      <c r="D131" s="48">
        <v>0</v>
      </c>
      <c r="E131" s="48">
        <v>0</v>
      </c>
      <c r="F131" s="48">
        <v>0</v>
      </c>
      <c r="G131" s="49" t="str">
        <f t="shared" si="16"/>
        <v/>
      </c>
    </row>
    <row r="132" spans="2:7" x14ac:dyDescent="0.25">
      <c r="B132" s="30" t="s">
        <v>228</v>
      </c>
      <c r="C132" s="31" t="s">
        <v>229</v>
      </c>
      <c r="D132" s="48">
        <v>0</v>
      </c>
      <c r="E132" s="48">
        <v>0</v>
      </c>
      <c r="F132" s="48">
        <v>0</v>
      </c>
      <c r="G132" s="49" t="str">
        <f t="shared" si="16"/>
        <v/>
      </c>
    </row>
    <row r="133" spans="2:7" x14ac:dyDescent="0.25">
      <c r="B133" s="30" t="s">
        <v>230</v>
      </c>
      <c r="C133" s="31" t="s">
        <v>133</v>
      </c>
      <c r="D133" s="48">
        <v>15</v>
      </c>
      <c r="E133" s="48">
        <v>0</v>
      </c>
      <c r="F133" s="48">
        <v>0</v>
      </c>
      <c r="G133" s="49">
        <f t="shared" si="16"/>
        <v>0</v>
      </c>
    </row>
    <row r="134" spans="2:7" x14ac:dyDescent="0.25">
      <c r="B134" s="30" t="s">
        <v>231</v>
      </c>
      <c r="C134" s="31" t="s">
        <v>134</v>
      </c>
      <c r="D134" s="48">
        <v>0</v>
      </c>
      <c r="E134" s="48">
        <v>0</v>
      </c>
      <c r="F134" s="48">
        <v>0</v>
      </c>
      <c r="G134" s="49" t="str">
        <f t="shared" si="16"/>
        <v/>
      </c>
    </row>
    <row r="135" spans="2:7" x14ac:dyDescent="0.25">
      <c r="B135" s="41" t="s">
        <v>46</v>
      </c>
      <c r="C135" s="85" t="s">
        <v>47</v>
      </c>
      <c r="D135" s="87">
        <f>D136+D137+D138+D139+D140+D141+D142</f>
        <v>7975</v>
      </c>
      <c r="E135" s="87">
        <f>E136+E137+E138+E139+E140+E141+E142</f>
        <v>0</v>
      </c>
      <c r="F135" s="87">
        <f>F136+F137+F138+F139+F140+F141+F142</f>
        <v>0</v>
      </c>
      <c r="G135" s="88">
        <f t="shared" si="16"/>
        <v>0</v>
      </c>
    </row>
    <row r="136" spans="2:7" x14ac:dyDescent="0.25">
      <c r="B136" s="30" t="s">
        <v>85</v>
      </c>
      <c r="C136" s="9" t="s">
        <v>65</v>
      </c>
      <c r="D136" s="48">
        <v>0</v>
      </c>
      <c r="E136" s="48">
        <v>0</v>
      </c>
      <c r="F136" s="48">
        <v>0</v>
      </c>
      <c r="G136" s="49" t="str">
        <f t="shared" si="16"/>
        <v/>
      </c>
    </row>
    <row r="137" spans="2:7" x14ac:dyDescent="0.25">
      <c r="B137" s="30" t="s">
        <v>232</v>
      </c>
      <c r="C137" s="31" t="s">
        <v>156</v>
      </c>
      <c r="D137" s="48">
        <v>930</v>
      </c>
      <c r="E137" s="48">
        <v>0</v>
      </c>
      <c r="F137" s="48">
        <v>0</v>
      </c>
      <c r="G137" s="49">
        <f t="shared" si="16"/>
        <v>0</v>
      </c>
    </row>
    <row r="138" spans="2:7" x14ac:dyDescent="0.25">
      <c r="B138" s="30" t="s">
        <v>233</v>
      </c>
      <c r="C138" s="31" t="s">
        <v>189</v>
      </c>
      <c r="D138" s="48">
        <v>0</v>
      </c>
      <c r="E138" s="48">
        <v>0</v>
      </c>
      <c r="F138" s="48">
        <v>0</v>
      </c>
      <c r="G138" s="49" t="str">
        <f t="shared" si="16"/>
        <v/>
      </c>
    </row>
    <row r="139" spans="2:7" x14ac:dyDescent="0.25">
      <c r="B139" s="30" t="s">
        <v>234</v>
      </c>
      <c r="C139" s="31" t="s">
        <v>237</v>
      </c>
      <c r="D139" s="48">
        <v>6965</v>
      </c>
      <c r="E139" s="48">
        <v>0</v>
      </c>
      <c r="F139" s="48">
        <v>0</v>
      </c>
      <c r="G139" s="49">
        <f t="shared" si="16"/>
        <v>0</v>
      </c>
    </row>
    <row r="140" spans="2:7" x14ac:dyDescent="0.25">
      <c r="B140" s="30" t="s">
        <v>235</v>
      </c>
      <c r="C140" s="31" t="s">
        <v>155</v>
      </c>
      <c r="D140" s="48">
        <v>0</v>
      </c>
      <c r="E140" s="48">
        <v>0</v>
      </c>
      <c r="F140" s="48">
        <v>0</v>
      </c>
      <c r="G140" s="49" t="str">
        <f t="shared" si="16"/>
        <v/>
      </c>
    </row>
    <row r="141" spans="2:7" x14ac:dyDescent="0.25">
      <c r="B141" s="30" t="s">
        <v>236</v>
      </c>
      <c r="C141" s="31" t="s">
        <v>133</v>
      </c>
      <c r="D141" s="48">
        <v>80</v>
      </c>
      <c r="E141" s="48">
        <v>0</v>
      </c>
      <c r="F141" s="48">
        <v>0</v>
      </c>
      <c r="G141" s="49">
        <f t="shared" si="16"/>
        <v>0</v>
      </c>
    </row>
    <row r="142" spans="2:7" x14ac:dyDescent="0.25">
      <c r="B142" s="30" t="s">
        <v>238</v>
      </c>
      <c r="C142" s="107" t="s">
        <v>134</v>
      </c>
      <c r="D142" s="48">
        <v>0</v>
      </c>
      <c r="E142" s="108">
        <v>0</v>
      </c>
      <c r="F142" s="108">
        <v>0</v>
      </c>
      <c r="G142" s="109" t="str">
        <f t="shared" si="16"/>
        <v/>
      </c>
    </row>
    <row r="143" spans="2:7" x14ac:dyDescent="0.25">
      <c r="B143" s="41" t="s">
        <v>89</v>
      </c>
      <c r="C143" s="85" t="s">
        <v>48</v>
      </c>
      <c r="D143" s="87">
        <f>D144+D145+D146</f>
        <v>64522</v>
      </c>
      <c r="E143" s="87">
        <f>E144+E145+E146</f>
        <v>0</v>
      </c>
      <c r="F143" s="87">
        <f>F144+F145+F146</f>
        <v>0</v>
      </c>
      <c r="G143" s="88">
        <f t="shared" si="16"/>
        <v>0</v>
      </c>
    </row>
    <row r="144" spans="2:7" x14ac:dyDescent="0.25">
      <c r="B144" s="30" t="s">
        <v>239</v>
      </c>
      <c r="C144" s="31" t="s">
        <v>240</v>
      </c>
      <c r="D144" s="48">
        <v>41470</v>
      </c>
      <c r="E144" s="48">
        <v>0</v>
      </c>
      <c r="F144" s="48">
        <v>0</v>
      </c>
      <c r="G144" s="49">
        <f t="shared" si="16"/>
        <v>0</v>
      </c>
    </row>
    <row r="145" spans="2:7" x14ac:dyDescent="0.25">
      <c r="B145" s="30" t="s">
        <v>242</v>
      </c>
      <c r="C145" s="31" t="s">
        <v>241</v>
      </c>
      <c r="D145" s="48">
        <v>22990</v>
      </c>
      <c r="E145" s="48">
        <v>0</v>
      </c>
      <c r="F145" s="48">
        <v>0</v>
      </c>
      <c r="G145" s="49">
        <f t="shared" si="16"/>
        <v>0</v>
      </c>
    </row>
    <row r="146" spans="2:7" x14ac:dyDescent="0.25">
      <c r="B146" s="30" t="s">
        <v>243</v>
      </c>
      <c r="C146" s="31" t="s">
        <v>133</v>
      </c>
      <c r="D146" s="48">
        <v>62</v>
      </c>
      <c r="E146" s="48">
        <v>0</v>
      </c>
      <c r="F146" s="48">
        <v>0</v>
      </c>
      <c r="G146" s="49">
        <f t="shared" si="16"/>
        <v>0</v>
      </c>
    </row>
    <row r="147" spans="2:7" ht="15.75" thickBot="1" x14ac:dyDescent="0.3">
      <c r="B147" s="18"/>
      <c r="C147" s="8" t="s">
        <v>30</v>
      </c>
      <c r="D147" s="81">
        <f>D84+D109+D118+D126+D135+D143</f>
        <v>103181</v>
      </c>
      <c r="E147" s="81">
        <f>E84+E109+E118+E126+E135+E143</f>
        <v>0</v>
      </c>
      <c r="F147" s="81">
        <f>F84+F109+F118+F126+F135+F143</f>
        <v>0</v>
      </c>
      <c r="G147" s="82">
        <f t="shared" si="16"/>
        <v>0</v>
      </c>
    </row>
    <row r="148" spans="2:7" hidden="1" x14ac:dyDescent="0.25">
      <c r="B148" s="2">
        <v>4</v>
      </c>
      <c r="C148" s="1" t="s">
        <v>51</v>
      </c>
      <c r="D148" s="56"/>
      <c r="E148" s="56"/>
      <c r="F148" s="56"/>
      <c r="G148" s="57"/>
    </row>
    <row r="149" spans="2:7" hidden="1" x14ac:dyDescent="0.25">
      <c r="B149" s="41" t="s">
        <v>49</v>
      </c>
      <c r="C149" s="146" t="s">
        <v>52</v>
      </c>
      <c r="D149" s="152">
        <f>D150</f>
        <v>0</v>
      </c>
      <c r="E149" s="149">
        <f>E150</f>
        <v>0</v>
      </c>
      <c r="F149" s="149">
        <f>F150</f>
        <v>0</v>
      </c>
      <c r="G149" s="153" t="str">
        <f t="shared" ref="G149:G173" si="20">IFERROR(F149/D149,"")</f>
        <v/>
      </c>
    </row>
    <row r="150" spans="2:7" hidden="1" x14ac:dyDescent="0.25">
      <c r="B150" s="44" t="s">
        <v>54</v>
      </c>
      <c r="C150" s="89" t="s">
        <v>55</v>
      </c>
      <c r="D150" s="90">
        <f>D151+D156+D161+D164</f>
        <v>0</v>
      </c>
      <c r="E150" s="135">
        <f>E151+E156+E161+E164</f>
        <v>0</v>
      </c>
      <c r="F150" s="135">
        <f>F151+F156+F161+F164</f>
        <v>0</v>
      </c>
      <c r="G150" s="92" t="str">
        <f t="shared" si="20"/>
        <v/>
      </c>
    </row>
    <row r="151" spans="2:7" hidden="1" x14ac:dyDescent="0.25">
      <c r="B151" s="45" t="s">
        <v>91</v>
      </c>
      <c r="C151" s="150" t="s">
        <v>90</v>
      </c>
      <c r="D151" s="83">
        <f>D152+D153+D154+D155</f>
        <v>0</v>
      </c>
      <c r="E151" s="128">
        <f>E152+E153+E154+E155</f>
        <v>0</v>
      </c>
      <c r="F151" s="128">
        <f>F152+F153+F154+F155</f>
        <v>0</v>
      </c>
      <c r="G151" s="84" t="str">
        <f t="shared" si="20"/>
        <v/>
      </c>
    </row>
    <row r="152" spans="2:7" hidden="1" x14ac:dyDescent="0.25">
      <c r="B152" s="3"/>
      <c r="C152" s="33" t="s">
        <v>244</v>
      </c>
      <c r="D152" s="143"/>
      <c r="E152" s="58">
        <v>0</v>
      </c>
      <c r="F152" s="58">
        <v>0</v>
      </c>
      <c r="G152" s="46" t="str">
        <f t="shared" si="20"/>
        <v/>
      </c>
    </row>
    <row r="153" spans="2:7" hidden="1" x14ac:dyDescent="0.25">
      <c r="B153" s="3"/>
      <c r="C153" s="33" t="s">
        <v>245</v>
      </c>
      <c r="D153" s="48"/>
      <c r="E153" s="58">
        <v>0</v>
      </c>
      <c r="F153" s="58">
        <v>0</v>
      </c>
      <c r="G153" s="46" t="str">
        <f t="shared" si="20"/>
        <v/>
      </c>
    </row>
    <row r="154" spans="2:7" hidden="1" x14ac:dyDescent="0.25">
      <c r="B154" s="3"/>
      <c r="C154" s="33" t="s">
        <v>266</v>
      </c>
      <c r="D154" s="48"/>
      <c r="E154" s="58">
        <v>0</v>
      </c>
      <c r="F154" s="58">
        <v>0</v>
      </c>
      <c r="G154" s="46" t="str">
        <f t="shared" si="20"/>
        <v/>
      </c>
    </row>
    <row r="155" spans="2:7" hidden="1" x14ac:dyDescent="0.25">
      <c r="B155" s="3"/>
      <c r="C155" s="33" t="s">
        <v>246</v>
      </c>
      <c r="D155" s="143"/>
      <c r="E155" s="58">
        <v>0</v>
      </c>
      <c r="F155" s="58">
        <v>0</v>
      </c>
      <c r="G155" s="46" t="str">
        <f t="shared" si="20"/>
        <v/>
      </c>
    </row>
    <row r="156" spans="2:7" hidden="1" x14ac:dyDescent="0.25">
      <c r="B156" s="45" t="s">
        <v>92</v>
      </c>
      <c r="C156" s="150" t="s">
        <v>93</v>
      </c>
      <c r="D156" s="83">
        <f>D157+D158+D159+D160</f>
        <v>0</v>
      </c>
      <c r="E156" s="128">
        <f>E157+E158+E159+E160</f>
        <v>0</v>
      </c>
      <c r="F156" s="128">
        <f>F157+F158+F159+F160</f>
        <v>0</v>
      </c>
      <c r="G156" s="84" t="str">
        <f t="shared" si="20"/>
        <v/>
      </c>
    </row>
    <row r="157" spans="2:7" hidden="1" x14ac:dyDescent="0.25">
      <c r="B157" s="4"/>
      <c r="C157" s="33" t="s">
        <v>247</v>
      </c>
      <c r="D157" s="48"/>
      <c r="E157" s="58">
        <v>0</v>
      </c>
      <c r="F157" s="58">
        <v>0</v>
      </c>
      <c r="G157" s="46" t="str">
        <f t="shared" si="20"/>
        <v/>
      </c>
    </row>
    <row r="158" spans="2:7" hidden="1" x14ac:dyDescent="0.25">
      <c r="B158" s="4"/>
      <c r="C158" s="33" t="s">
        <v>265</v>
      </c>
      <c r="D158" s="48"/>
      <c r="E158" s="58">
        <v>0</v>
      </c>
      <c r="F158" s="58">
        <v>0</v>
      </c>
      <c r="G158" s="46" t="str">
        <f t="shared" si="20"/>
        <v/>
      </c>
    </row>
    <row r="159" spans="2:7" hidden="1" x14ac:dyDescent="0.25">
      <c r="B159" s="3"/>
      <c r="C159" s="33" t="s">
        <v>248</v>
      </c>
      <c r="D159" s="48"/>
      <c r="E159" s="58">
        <v>0</v>
      </c>
      <c r="F159" s="58">
        <v>0</v>
      </c>
      <c r="G159" s="46" t="str">
        <f t="shared" si="20"/>
        <v/>
      </c>
    </row>
    <row r="160" spans="2:7" hidden="1" x14ac:dyDescent="0.25">
      <c r="B160" s="45" t="s">
        <v>94</v>
      </c>
      <c r="C160" s="150" t="s">
        <v>97</v>
      </c>
      <c r="D160" s="151">
        <v>0</v>
      </c>
      <c r="E160" s="151">
        <v>0</v>
      </c>
      <c r="F160" s="151">
        <v>0</v>
      </c>
      <c r="G160" s="145" t="str">
        <f t="shared" si="20"/>
        <v/>
      </c>
    </row>
    <row r="161" spans="2:7" hidden="1" x14ac:dyDescent="0.25">
      <c r="B161" s="45" t="s">
        <v>95</v>
      </c>
      <c r="C161" s="150" t="s">
        <v>98</v>
      </c>
      <c r="D161" s="83">
        <f>D162+D163</f>
        <v>0</v>
      </c>
      <c r="E161" s="128">
        <f t="shared" ref="E161" si="21">E162+E163</f>
        <v>0</v>
      </c>
      <c r="F161" s="128">
        <f>F162+F163</f>
        <v>0</v>
      </c>
      <c r="G161" s="84" t="str">
        <f t="shared" si="20"/>
        <v/>
      </c>
    </row>
    <row r="162" spans="2:7" hidden="1" x14ac:dyDescent="0.25">
      <c r="B162" s="4"/>
      <c r="C162" s="33" t="s">
        <v>249</v>
      </c>
      <c r="D162" s="48"/>
      <c r="E162" s="58">
        <v>0</v>
      </c>
      <c r="F162" s="58">
        <v>0</v>
      </c>
      <c r="G162" s="46" t="str">
        <f t="shared" si="20"/>
        <v/>
      </c>
    </row>
    <row r="163" spans="2:7" hidden="1" x14ac:dyDescent="0.25">
      <c r="B163" s="4"/>
      <c r="C163" s="33" t="s">
        <v>252</v>
      </c>
      <c r="D163" s="58"/>
      <c r="E163" s="58">
        <v>0</v>
      </c>
      <c r="F163" s="58">
        <v>0</v>
      </c>
      <c r="G163" s="46" t="str">
        <f t="shared" si="20"/>
        <v/>
      </c>
    </row>
    <row r="164" spans="2:7" hidden="1" x14ac:dyDescent="0.25">
      <c r="B164" s="45" t="s">
        <v>96</v>
      </c>
      <c r="C164" s="150" t="s">
        <v>99</v>
      </c>
      <c r="D164" s="83">
        <f t="shared" ref="D164" si="22">D165+D166</f>
        <v>0</v>
      </c>
      <c r="E164" s="128">
        <f t="shared" ref="E164:F164" si="23">E165+E166</f>
        <v>0</v>
      </c>
      <c r="F164" s="128">
        <f t="shared" si="23"/>
        <v>0</v>
      </c>
      <c r="G164" s="84" t="str">
        <f t="shared" si="20"/>
        <v/>
      </c>
    </row>
    <row r="165" spans="2:7" hidden="1" x14ac:dyDescent="0.25">
      <c r="B165" s="3"/>
      <c r="C165" s="33" t="s">
        <v>250</v>
      </c>
      <c r="D165" s="48"/>
      <c r="E165" s="58">
        <v>0</v>
      </c>
      <c r="F165" s="58">
        <v>0</v>
      </c>
      <c r="G165" s="46" t="str">
        <f t="shared" si="20"/>
        <v/>
      </c>
    </row>
    <row r="166" spans="2:7" hidden="1" x14ac:dyDescent="0.25">
      <c r="B166" s="4"/>
      <c r="C166" s="33" t="s">
        <v>251</v>
      </c>
      <c r="D166" s="48"/>
      <c r="E166" s="58">
        <v>0</v>
      </c>
      <c r="F166" s="58">
        <v>0</v>
      </c>
      <c r="G166" s="46" t="str">
        <f t="shared" si="20"/>
        <v/>
      </c>
    </row>
    <row r="167" spans="2:7" hidden="1" x14ac:dyDescent="0.25">
      <c r="B167" s="41" t="s">
        <v>50</v>
      </c>
      <c r="C167" s="146" t="s">
        <v>53</v>
      </c>
      <c r="D167" s="149">
        <f>D168</f>
        <v>0</v>
      </c>
      <c r="E167" s="164">
        <f>E168</f>
        <v>0</v>
      </c>
      <c r="F167" s="164">
        <f>F168</f>
        <v>0</v>
      </c>
      <c r="G167" s="153" t="str">
        <f t="shared" si="20"/>
        <v/>
      </c>
    </row>
    <row r="168" spans="2:7" hidden="1" x14ac:dyDescent="0.25">
      <c r="B168" s="44" t="s">
        <v>56</v>
      </c>
      <c r="C168" s="89" t="s">
        <v>58</v>
      </c>
      <c r="D168" s="91">
        <f>D169+D170</f>
        <v>0</v>
      </c>
      <c r="E168" s="135">
        <f>E169+E170</f>
        <v>0</v>
      </c>
      <c r="F168" s="135">
        <f>F169+F170</f>
        <v>0</v>
      </c>
      <c r="G168" s="92" t="str">
        <f t="shared" si="20"/>
        <v/>
      </c>
    </row>
    <row r="169" spans="2:7" hidden="1" x14ac:dyDescent="0.25">
      <c r="B169" s="30" t="s">
        <v>100</v>
      </c>
      <c r="C169" s="31" t="s">
        <v>101</v>
      </c>
      <c r="D169" s="108"/>
      <c r="E169" s="58">
        <v>0</v>
      </c>
      <c r="F169" s="58">
        <v>0</v>
      </c>
      <c r="G169" s="46" t="str">
        <f t="shared" si="20"/>
        <v/>
      </c>
    </row>
    <row r="170" spans="2:7" hidden="1" x14ac:dyDescent="0.25">
      <c r="B170" s="30" t="s">
        <v>253</v>
      </c>
      <c r="C170" s="31" t="s">
        <v>104</v>
      </c>
      <c r="D170" s="108"/>
      <c r="E170" s="58">
        <v>0</v>
      </c>
      <c r="F170" s="58">
        <v>0</v>
      </c>
      <c r="G170" s="46" t="str">
        <f t="shared" si="20"/>
        <v/>
      </c>
    </row>
    <row r="171" spans="2:7" hidden="1" x14ac:dyDescent="0.25">
      <c r="B171" s="44" t="s">
        <v>57</v>
      </c>
      <c r="C171" s="89" t="s">
        <v>59</v>
      </c>
      <c r="D171" s="106">
        <f>D172</f>
        <v>0</v>
      </c>
      <c r="E171" s="148">
        <f>E172</f>
        <v>0</v>
      </c>
      <c r="F171" s="148">
        <f>F172</f>
        <v>0</v>
      </c>
      <c r="G171" s="104" t="str">
        <f t="shared" si="20"/>
        <v/>
      </c>
    </row>
    <row r="172" spans="2:7" hidden="1" x14ac:dyDescent="0.25">
      <c r="B172" s="30" t="s">
        <v>103</v>
      </c>
      <c r="C172" s="31" t="s">
        <v>102</v>
      </c>
      <c r="D172" s="108">
        <v>0</v>
      </c>
      <c r="E172" s="58">
        <v>0</v>
      </c>
      <c r="F172" s="58">
        <v>0</v>
      </c>
      <c r="G172" s="46" t="str">
        <f t="shared" si="20"/>
        <v/>
      </c>
    </row>
    <row r="173" spans="2:7" ht="15.75" hidden="1" thickBot="1" x14ac:dyDescent="0.3">
      <c r="B173" s="18"/>
      <c r="C173" s="8" t="s">
        <v>30</v>
      </c>
      <c r="D173" s="206">
        <f>D149+D167</f>
        <v>0</v>
      </c>
      <c r="E173" s="206">
        <f t="shared" ref="E173:F173" si="24">E149+E167</f>
        <v>0</v>
      </c>
      <c r="F173" s="59">
        <f t="shared" si="24"/>
        <v>0</v>
      </c>
      <c r="G173" s="51" t="str">
        <f t="shared" si="20"/>
        <v/>
      </c>
    </row>
    <row r="174" spans="2:7" x14ac:dyDescent="0.25">
      <c r="B174" s="2">
        <v>5</v>
      </c>
      <c r="C174" s="11" t="s">
        <v>60</v>
      </c>
      <c r="D174" s="13"/>
      <c r="E174" s="13"/>
      <c r="F174" s="13"/>
      <c r="G174" s="28"/>
    </row>
    <row r="175" spans="2:7" x14ac:dyDescent="0.25">
      <c r="B175" s="41" t="s">
        <v>61</v>
      </c>
      <c r="C175" s="165" t="s">
        <v>63</v>
      </c>
      <c r="D175" s="167">
        <f>D176+D177+D178+D179+D180+D181+D182</f>
        <v>0</v>
      </c>
      <c r="E175" s="167">
        <f t="shared" ref="E175:F175" si="25">E176+E177+E178+E179+E180+E181+E182</f>
        <v>0</v>
      </c>
      <c r="F175" s="167">
        <f t="shared" si="25"/>
        <v>0</v>
      </c>
      <c r="G175" s="168" t="str">
        <f t="shared" ref="G175:G190" si="26">IFERROR(F175/D175,"")</f>
        <v/>
      </c>
    </row>
    <row r="176" spans="2:7" x14ac:dyDescent="0.25">
      <c r="B176" s="30" t="s">
        <v>268</v>
      </c>
      <c r="C176" s="39" t="s">
        <v>254</v>
      </c>
      <c r="D176" s="108">
        <v>0</v>
      </c>
      <c r="E176" s="52">
        <v>0</v>
      </c>
      <c r="F176" s="52">
        <v>0</v>
      </c>
      <c r="G176" s="46" t="str">
        <f t="shared" si="26"/>
        <v/>
      </c>
    </row>
    <row r="177" spans="2:7" x14ac:dyDescent="0.25">
      <c r="B177" s="30" t="s">
        <v>86</v>
      </c>
      <c r="C177" s="39" t="s">
        <v>255</v>
      </c>
      <c r="D177" s="108">
        <v>0</v>
      </c>
      <c r="E177" s="52">
        <v>0</v>
      </c>
      <c r="F177" s="52">
        <v>0</v>
      </c>
      <c r="G177" s="46" t="str">
        <f t="shared" si="26"/>
        <v/>
      </c>
    </row>
    <row r="178" spans="2:7" x14ac:dyDescent="0.25">
      <c r="B178" s="30" t="s">
        <v>269</v>
      </c>
      <c r="C178" s="39" t="s">
        <v>256</v>
      </c>
      <c r="D178" s="108">
        <v>0</v>
      </c>
      <c r="E178" s="52">
        <v>0</v>
      </c>
      <c r="F178" s="52">
        <v>0</v>
      </c>
      <c r="G178" s="46" t="str">
        <f t="shared" si="26"/>
        <v/>
      </c>
    </row>
    <row r="179" spans="2:7" x14ac:dyDescent="0.25">
      <c r="B179" s="30" t="s">
        <v>270</v>
      </c>
      <c r="C179" s="39" t="s">
        <v>257</v>
      </c>
      <c r="D179" s="108">
        <v>0</v>
      </c>
      <c r="E179" s="52">
        <v>0</v>
      </c>
      <c r="F179" s="52">
        <v>0</v>
      </c>
      <c r="G179" s="46" t="str">
        <f t="shared" si="26"/>
        <v/>
      </c>
    </row>
    <row r="180" spans="2:7" x14ac:dyDescent="0.25">
      <c r="B180" s="30" t="s">
        <v>271</v>
      </c>
      <c r="C180" s="39" t="s">
        <v>258</v>
      </c>
      <c r="D180" s="108">
        <v>0</v>
      </c>
      <c r="E180" s="52">
        <v>0</v>
      </c>
      <c r="F180" s="52">
        <v>0</v>
      </c>
      <c r="G180" s="46" t="str">
        <f t="shared" si="26"/>
        <v/>
      </c>
    </row>
    <row r="181" spans="2:7" x14ac:dyDescent="0.25">
      <c r="B181" s="30" t="s">
        <v>272</v>
      </c>
      <c r="C181" s="39" t="s">
        <v>259</v>
      </c>
      <c r="D181" s="108">
        <v>0</v>
      </c>
      <c r="E181" s="52">
        <v>0</v>
      </c>
      <c r="F181" s="52">
        <v>0</v>
      </c>
      <c r="G181" s="46" t="str">
        <f t="shared" si="26"/>
        <v/>
      </c>
    </row>
    <row r="182" spans="2:7" x14ac:dyDescent="0.25">
      <c r="B182" s="30" t="s">
        <v>273</v>
      </c>
      <c r="C182" s="39" t="s">
        <v>267</v>
      </c>
      <c r="D182" s="108">
        <v>0</v>
      </c>
      <c r="E182" s="52">
        <v>0</v>
      </c>
      <c r="F182" s="52">
        <v>0</v>
      </c>
      <c r="G182" s="46" t="str">
        <f t="shared" si="26"/>
        <v/>
      </c>
    </row>
    <row r="183" spans="2:7" x14ac:dyDescent="0.25">
      <c r="B183" s="41" t="s">
        <v>62</v>
      </c>
      <c r="C183" s="166" t="s">
        <v>88</v>
      </c>
      <c r="D183" s="167">
        <f>D184+D185+D186+D187+D188+D189</f>
        <v>11346</v>
      </c>
      <c r="E183" s="167">
        <f>E184+E185+E186+E187+E188+E189</f>
        <v>0</v>
      </c>
      <c r="F183" s="167">
        <f>F184+F185+F186+F187+F188+F189</f>
        <v>0</v>
      </c>
      <c r="G183" s="168">
        <f t="shared" si="26"/>
        <v>0</v>
      </c>
    </row>
    <row r="184" spans="2:7" x14ac:dyDescent="0.25">
      <c r="B184" s="30" t="s">
        <v>260</v>
      </c>
      <c r="C184" s="39" t="s">
        <v>254</v>
      </c>
      <c r="D184" s="108">
        <v>0</v>
      </c>
      <c r="E184" s="52">
        <v>0</v>
      </c>
      <c r="F184" s="52">
        <v>0</v>
      </c>
      <c r="G184" s="46" t="str">
        <f t="shared" si="26"/>
        <v/>
      </c>
    </row>
    <row r="185" spans="2:7" x14ac:dyDescent="0.25">
      <c r="B185" s="30" t="s">
        <v>87</v>
      </c>
      <c r="C185" s="39" t="s">
        <v>255</v>
      </c>
      <c r="D185" s="108">
        <v>0</v>
      </c>
      <c r="E185" s="52">
        <v>0</v>
      </c>
      <c r="F185" s="52">
        <v>0</v>
      </c>
      <c r="G185" s="46" t="str">
        <f t="shared" si="26"/>
        <v/>
      </c>
    </row>
    <row r="186" spans="2:7" x14ac:dyDescent="0.25">
      <c r="B186" s="30" t="s">
        <v>261</v>
      </c>
      <c r="C186" s="39" t="s">
        <v>256</v>
      </c>
      <c r="D186" s="108">
        <v>0</v>
      </c>
      <c r="E186" s="52">
        <v>0</v>
      </c>
      <c r="F186" s="52">
        <v>0</v>
      </c>
      <c r="G186" s="46" t="str">
        <f t="shared" si="26"/>
        <v/>
      </c>
    </row>
    <row r="187" spans="2:7" x14ac:dyDescent="0.25">
      <c r="B187" s="30" t="s">
        <v>262</v>
      </c>
      <c r="C187" s="40" t="s">
        <v>257</v>
      </c>
      <c r="D187" s="48">
        <v>491</v>
      </c>
      <c r="E187" s="52">
        <v>0</v>
      </c>
      <c r="F187" s="52">
        <v>0</v>
      </c>
      <c r="G187" s="46">
        <f t="shared" si="26"/>
        <v>0</v>
      </c>
    </row>
    <row r="188" spans="2:7" x14ac:dyDescent="0.25">
      <c r="B188" s="30" t="s">
        <v>263</v>
      </c>
      <c r="C188" s="40" t="s">
        <v>258</v>
      </c>
      <c r="D188" s="108">
        <v>587</v>
      </c>
      <c r="E188" s="52">
        <v>0</v>
      </c>
      <c r="F188" s="52">
        <v>0</v>
      </c>
      <c r="G188" s="46">
        <f t="shared" si="26"/>
        <v>0</v>
      </c>
    </row>
    <row r="189" spans="2:7" x14ac:dyDescent="0.25">
      <c r="B189" s="30" t="s">
        <v>264</v>
      </c>
      <c r="C189" s="40" t="s">
        <v>259</v>
      </c>
      <c r="D189" s="108">
        <v>10268</v>
      </c>
      <c r="E189" s="52">
        <v>0</v>
      </c>
      <c r="F189" s="52">
        <v>0</v>
      </c>
      <c r="G189" s="46">
        <f t="shared" si="26"/>
        <v>0</v>
      </c>
    </row>
    <row r="190" spans="2:7" ht="15.75" thickBot="1" x14ac:dyDescent="0.3">
      <c r="B190" s="18"/>
      <c r="C190" s="8" t="s">
        <v>30</v>
      </c>
      <c r="D190" s="170">
        <f>D175+D183</f>
        <v>11346</v>
      </c>
      <c r="E190" s="175">
        <f>E175+E183</f>
        <v>0</v>
      </c>
      <c r="F190" s="175">
        <f>F175+F183</f>
        <v>0</v>
      </c>
      <c r="G190" s="169">
        <f t="shared" si="26"/>
        <v>0</v>
      </c>
    </row>
    <row r="191" spans="2:7" ht="15.75" thickBot="1" x14ac:dyDescent="0.3"/>
    <row r="192" spans="2:7" ht="15.75" thickBot="1" x14ac:dyDescent="0.3">
      <c r="C192" s="21" t="s">
        <v>72</v>
      </c>
      <c r="D192" s="178">
        <f>IFERROR(SUM(D68+D82+D147+D173+D190),"")</f>
        <v>120911</v>
      </c>
      <c r="E192" s="178">
        <f>IFERROR(SUM(E68+E82+E147+E173+E190),"")</f>
        <v>0</v>
      </c>
      <c r="F192" s="178">
        <f>IFERROR(SUM(F68+F82+F147+F173+F190),"")</f>
        <v>0</v>
      </c>
      <c r="G192" s="179">
        <f t="shared" ref="G192" si="27">IFERROR(F192/D192,"")</f>
        <v>0</v>
      </c>
    </row>
    <row r="193" spans="1:1" x14ac:dyDescent="0.25">
      <c r="A193" s="22" t="s">
        <v>114</v>
      </c>
    </row>
  </sheetData>
  <mergeCells count="5">
    <mergeCell ref="B1:G1"/>
    <mergeCell ref="B3:G3"/>
    <mergeCell ref="B4:B5"/>
    <mergeCell ref="C4:C5"/>
    <mergeCell ref="D2:E2"/>
  </mergeCells>
  <conditionalFormatting sqref="D84:D86 D149:D152 D22 D155:D159 D161:D162 D164:D166">
    <cfRule type="cellIs" dxfId="5" priority="2" operator="equal">
      <formula>0</formula>
    </cfRule>
  </conditionalFormatting>
  <conditionalFormatting sqref="D70 D72 D76:D78 D80">
    <cfRule type="cellIs" dxfId="4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7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0.499984740745262"/>
  </sheetPr>
  <dimension ref="A1:G193"/>
  <sheetViews>
    <sheetView showGridLines="0" zoomScaleNormal="100" workbookViewId="0">
      <pane ySplit="5" topLeftCell="A6" activePane="bottomLeft" state="frozen"/>
      <selection activeCell="G184" sqref="G184"/>
      <selection pane="bottomLeft" activeCell="G184" sqref="G184"/>
    </sheetView>
  </sheetViews>
  <sheetFormatPr defaultRowHeight="15" x14ac:dyDescent="0.25"/>
  <cols>
    <col min="1" max="1" width="3.5703125" customWidth="1"/>
    <col min="2" max="2" width="11.7109375" customWidth="1"/>
    <col min="3" max="3" width="42.7109375" customWidth="1"/>
    <col min="4" max="4" width="15.7109375" customWidth="1"/>
    <col min="5" max="5" width="16.42578125" customWidth="1"/>
    <col min="6" max="6" width="23.140625" customWidth="1"/>
    <col min="7" max="7" width="24" customWidth="1"/>
  </cols>
  <sheetData>
    <row r="1" spans="2:7" ht="56.45" customHeight="1" thickBot="1" x14ac:dyDescent="0.3">
      <c r="B1" s="218" t="s">
        <v>115</v>
      </c>
      <c r="C1" s="219"/>
      <c r="D1" s="219"/>
      <c r="E1" s="219"/>
      <c r="F1" s="219"/>
      <c r="G1" s="220"/>
    </row>
    <row r="2" spans="2:7" ht="27" customHeight="1" thickBot="1" x14ac:dyDescent="0.3">
      <c r="B2" s="24" t="s">
        <v>275</v>
      </c>
      <c r="C2" s="25"/>
      <c r="D2" s="224" t="s">
        <v>277</v>
      </c>
      <c r="E2" s="224"/>
      <c r="F2" s="25"/>
      <c r="G2" s="26" t="s">
        <v>281</v>
      </c>
    </row>
    <row r="3" spans="2:7" ht="16.5" thickBot="1" x14ac:dyDescent="0.3">
      <c r="B3" s="223" t="s">
        <v>116</v>
      </c>
      <c r="C3" s="224"/>
      <c r="D3" s="224"/>
      <c r="E3" s="224"/>
      <c r="F3" s="224"/>
      <c r="G3" s="225"/>
    </row>
    <row r="4" spans="2:7" ht="34.5" customHeight="1" thickBot="1" x14ac:dyDescent="0.3">
      <c r="B4" s="221" t="s">
        <v>74</v>
      </c>
      <c r="C4" s="221" t="s">
        <v>73</v>
      </c>
      <c r="D4" s="183" t="s">
        <v>117</v>
      </c>
      <c r="E4" s="183" t="s">
        <v>119</v>
      </c>
      <c r="F4" s="183" t="s">
        <v>120</v>
      </c>
      <c r="G4" s="27" t="s">
        <v>118</v>
      </c>
    </row>
    <row r="5" spans="2:7" ht="15.75" thickBot="1" x14ac:dyDescent="0.3">
      <c r="B5" s="222"/>
      <c r="C5" s="222"/>
      <c r="D5" s="19" t="s">
        <v>0</v>
      </c>
      <c r="E5" s="19" t="s">
        <v>0</v>
      </c>
      <c r="F5" s="19" t="s">
        <v>0</v>
      </c>
      <c r="G5" s="19" t="s">
        <v>0</v>
      </c>
    </row>
    <row r="6" spans="2:7" x14ac:dyDescent="0.25">
      <c r="B6" s="2">
        <v>1</v>
      </c>
      <c r="C6" s="7" t="s">
        <v>2</v>
      </c>
      <c r="D6" s="13"/>
      <c r="E6" s="13"/>
      <c r="F6" s="12"/>
      <c r="G6" s="28"/>
    </row>
    <row r="7" spans="2:7" x14ac:dyDescent="0.25">
      <c r="B7" s="42" t="s">
        <v>3</v>
      </c>
      <c r="C7" s="97" t="s">
        <v>4</v>
      </c>
      <c r="D7" s="99">
        <f>D8+D9</f>
        <v>0</v>
      </c>
      <c r="E7" s="99">
        <f t="shared" ref="E7:F7" si="0">E8+E9</f>
        <v>0</v>
      </c>
      <c r="F7" s="99">
        <f t="shared" si="0"/>
        <v>0</v>
      </c>
      <c r="G7" s="100" t="str">
        <f>IFERROR(F7/D7,"")</f>
        <v/>
      </c>
    </row>
    <row r="8" spans="2:7" x14ac:dyDescent="0.25">
      <c r="B8" s="30" t="s">
        <v>105</v>
      </c>
      <c r="C8" s="31" t="s">
        <v>107</v>
      </c>
      <c r="D8" s="48">
        <v>0</v>
      </c>
      <c r="E8" s="48">
        <v>0</v>
      </c>
      <c r="F8" s="48">
        <v>0</v>
      </c>
      <c r="G8" s="46" t="str">
        <f t="shared" ref="G8:G68" si="1">IFERROR(F8/D8,"")</f>
        <v/>
      </c>
    </row>
    <row r="9" spans="2:7" x14ac:dyDescent="0.25">
      <c r="B9" s="30" t="s">
        <v>106</v>
      </c>
      <c r="C9" s="31" t="s">
        <v>108</v>
      </c>
      <c r="D9" s="48">
        <v>0</v>
      </c>
      <c r="E9" s="48">
        <v>0</v>
      </c>
      <c r="F9" s="48">
        <v>0</v>
      </c>
      <c r="G9" s="46" t="str">
        <f t="shared" si="1"/>
        <v/>
      </c>
    </row>
    <row r="10" spans="2:7" x14ac:dyDescent="0.25">
      <c r="B10" s="42" t="s">
        <v>7</v>
      </c>
      <c r="C10" s="97" t="s">
        <v>5</v>
      </c>
      <c r="D10" s="99">
        <f>D11+D12+D13</f>
        <v>0</v>
      </c>
      <c r="E10" s="99">
        <f t="shared" ref="E10:F10" si="2">E11+E12+E13</f>
        <v>0</v>
      </c>
      <c r="F10" s="99">
        <f t="shared" si="2"/>
        <v>0</v>
      </c>
      <c r="G10" s="100" t="str">
        <f t="shared" si="1"/>
        <v/>
      </c>
    </row>
    <row r="11" spans="2:7" x14ac:dyDescent="0.25">
      <c r="B11" s="30" t="s">
        <v>109</v>
      </c>
      <c r="C11" s="32" t="s">
        <v>121</v>
      </c>
      <c r="D11" s="48">
        <v>0</v>
      </c>
      <c r="E11" s="48">
        <v>0</v>
      </c>
      <c r="F11" s="48">
        <v>0</v>
      </c>
      <c r="G11" s="46" t="str">
        <f t="shared" si="1"/>
        <v/>
      </c>
    </row>
    <row r="12" spans="2:7" x14ac:dyDescent="0.25">
      <c r="B12" s="30" t="s">
        <v>124</v>
      </c>
      <c r="C12" s="32" t="s">
        <v>122</v>
      </c>
      <c r="D12" s="48">
        <v>0</v>
      </c>
      <c r="E12" s="48">
        <v>0</v>
      </c>
      <c r="F12" s="48">
        <v>0</v>
      </c>
      <c r="G12" s="46" t="str">
        <f t="shared" si="1"/>
        <v/>
      </c>
    </row>
    <row r="13" spans="2:7" x14ac:dyDescent="0.25">
      <c r="B13" s="30" t="s">
        <v>123</v>
      </c>
      <c r="C13" s="32" t="s">
        <v>125</v>
      </c>
      <c r="D13" s="48">
        <v>0</v>
      </c>
      <c r="E13" s="48">
        <v>0</v>
      </c>
      <c r="F13" s="48">
        <v>0</v>
      </c>
      <c r="G13" s="46" t="str">
        <f t="shared" si="1"/>
        <v/>
      </c>
    </row>
    <row r="14" spans="2:7" x14ac:dyDescent="0.25">
      <c r="B14" s="42" t="s">
        <v>8</v>
      </c>
      <c r="C14" s="101" t="s">
        <v>6</v>
      </c>
      <c r="D14" s="99">
        <f>D15+D16</f>
        <v>0</v>
      </c>
      <c r="E14" s="99">
        <f t="shared" ref="E14:F14" si="3">E15+E16</f>
        <v>0</v>
      </c>
      <c r="F14" s="99">
        <f t="shared" si="3"/>
        <v>0</v>
      </c>
      <c r="G14" s="100" t="str">
        <f t="shared" si="1"/>
        <v/>
      </c>
    </row>
    <row r="15" spans="2:7" x14ac:dyDescent="0.25">
      <c r="B15" s="30" t="s">
        <v>110</v>
      </c>
      <c r="C15" s="31" t="s">
        <v>111</v>
      </c>
      <c r="D15" s="48">
        <v>0</v>
      </c>
      <c r="E15" s="48">
        <v>0</v>
      </c>
      <c r="F15" s="48">
        <v>0</v>
      </c>
      <c r="G15" s="49" t="str">
        <f t="shared" si="1"/>
        <v/>
      </c>
    </row>
    <row r="16" spans="2:7" x14ac:dyDescent="0.25">
      <c r="B16" s="30" t="s">
        <v>126</v>
      </c>
      <c r="C16" s="32" t="s">
        <v>125</v>
      </c>
      <c r="D16" s="48">
        <v>0</v>
      </c>
      <c r="E16" s="48">
        <v>0</v>
      </c>
      <c r="F16" s="48">
        <v>0</v>
      </c>
      <c r="G16" s="49" t="str">
        <f t="shared" si="1"/>
        <v/>
      </c>
    </row>
    <row r="17" spans="2:7" x14ac:dyDescent="0.25">
      <c r="B17" s="42" t="s">
        <v>9</v>
      </c>
      <c r="C17" s="97" t="s">
        <v>10</v>
      </c>
      <c r="D17" s="99">
        <f>D18+D19+D20+D21</f>
        <v>0</v>
      </c>
      <c r="E17" s="99">
        <f t="shared" ref="E17:F17" si="4">E18+E19+E20+E21</f>
        <v>0</v>
      </c>
      <c r="F17" s="99">
        <f t="shared" si="4"/>
        <v>0</v>
      </c>
      <c r="G17" s="102" t="str">
        <f t="shared" si="1"/>
        <v/>
      </c>
    </row>
    <row r="18" spans="2:7" x14ac:dyDescent="0.25">
      <c r="B18" s="30" t="s">
        <v>112</v>
      </c>
      <c r="C18" s="34" t="s">
        <v>113</v>
      </c>
      <c r="D18" s="48">
        <v>0</v>
      </c>
      <c r="E18" s="48">
        <v>0</v>
      </c>
      <c r="F18" s="48">
        <v>0</v>
      </c>
      <c r="G18" s="46" t="str">
        <f t="shared" si="1"/>
        <v/>
      </c>
    </row>
    <row r="19" spans="2:7" x14ac:dyDescent="0.25">
      <c r="B19" s="30" t="s">
        <v>127</v>
      </c>
      <c r="C19" s="34" t="s">
        <v>132</v>
      </c>
      <c r="D19" s="48">
        <v>0</v>
      </c>
      <c r="E19" s="48">
        <v>0</v>
      </c>
      <c r="F19" s="48">
        <v>0</v>
      </c>
      <c r="G19" s="46" t="str">
        <f t="shared" si="1"/>
        <v/>
      </c>
    </row>
    <row r="20" spans="2:7" x14ac:dyDescent="0.25">
      <c r="B20" s="30" t="s">
        <v>128</v>
      </c>
      <c r="C20" s="34" t="s">
        <v>131</v>
      </c>
      <c r="D20" s="48">
        <v>0</v>
      </c>
      <c r="E20" s="48">
        <v>0</v>
      </c>
      <c r="F20" s="48">
        <v>0</v>
      </c>
      <c r="G20" s="46" t="str">
        <f t="shared" si="1"/>
        <v/>
      </c>
    </row>
    <row r="21" spans="2:7" x14ac:dyDescent="0.25">
      <c r="B21" s="30" t="s">
        <v>129</v>
      </c>
      <c r="C21" s="34" t="s">
        <v>130</v>
      </c>
      <c r="D21" s="48">
        <v>0</v>
      </c>
      <c r="E21" s="48">
        <v>0</v>
      </c>
      <c r="F21" s="48">
        <v>0</v>
      </c>
      <c r="G21" s="46" t="str">
        <f t="shared" si="1"/>
        <v/>
      </c>
    </row>
    <row r="22" spans="2:7" x14ac:dyDescent="0.25">
      <c r="B22" s="42" t="s">
        <v>11</v>
      </c>
      <c r="C22" s="97" t="s">
        <v>14</v>
      </c>
      <c r="D22" s="99">
        <f>D23+D27+D31</f>
        <v>2339</v>
      </c>
      <c r="E22" s="99">
        <f t="shared" ref="E22:F22" si="5">E23+E27+E31</f>
        <v>0</v>
      </c>
      <c r="F22" s="99">
        <f t="shared" si="5"/>
        <v>70</v>
      </c>
      <c r="G22" s="198">
        <f t="shared" si="1"/>
        <v>2.9927319367250963E-2</v>
      </c>
    </row>
    <row r="23" spans="2:7" x14ac:dyDescent="0.25">
      <c r="B23" s="43" t="s">
        <v>12</v>
      </c>
      <c r="C23" s="103" t="s">
        <v>15</v>
      </c>
      <c r="D23" s="91">
        <f>D24+D25+D26</f>
        <v>0</v>
      </c>
      <c r="E23" s="91">
        <f t="shared" ref="E23:F23" si="6">E24+E25+E26</f>
        <v>0</v>
      </c>
      <c r="F23" s="91">
        <f t="shared" si="6"/>
        <v>0</v>
      </c>
      <c r="G23" s="104" t="str">
        <f t="shared" si="1"/>
        <v/>
      </c>
    </row>
    <row r="24" spans="2:7" x14ac:dyDescent="0.25">
      <c r="B24" s="30" t="s">
        <v>64</v>
      </c>
      <c r="C24" s="35" t="s">
        <v>65</v>
      </c>
      <c r="D24" s="48">
        <v>0</v>
      </c>
      <c r="E24" s="48">
        <v>0</v>
      </c>
      <c r="F24" s="48">
        <v>0</v>
      </c>
      <c r="G24" s="46" t="str">
        <f t="shared" si="1"/>
        <v/>
      </c>
    </row>
    <row r="25" spans="2:7" x14ac:dyDescent="0.25">
      <c r="B25" s="30" t="s">
        <v>135</v>
      </c>
      <c r="C25" s="35" t="s">
        <v>133</v>
      </c>
      <c r="D25" s="48">
        <v>0</v>
      </c>
      <c r="E25" s="48">
        <v>0</v>
      </c>
      <c r="F25" s="48">
        <v>0</v>
      </c>
      <c r="G25" s="46" t="str">
        <f t="shared" si="1"/>
        <v/>
      </c>
    </row>
    <row r="26" spans="2:7" x14ac:dyDescent="0.25">
      <c r="B26" s="30" t="s">
        <v>136</v>
      </c>
      <c r="C26" s="35" t="s">
        <v>134</v>
      </c>
      <c r="D26" s="48">
        <v>0</v>
      </c>
      <c r="E26" s="48">
        <v>0</v>
      </c>
      <c r="F26" s="48">
        <v>0</v>
      </c>
      <c r="G26" s="46" t="str">
        <f t="shared" si="1"/>
        <v/>
      </c>
    </row>
    <row r="27" spans="2:7" x14ac:dyDescent="0.25">
      <c r="B27" s="43" t="s">
        <v>13</v>
      </c>
      <c r="C27" s="103" t="s">
        <v>16</v>
      </c>
      <c r="D27" s="91">
        <f>D28+D29+D30</f>
        <v>2339</v>
      </c>
      <c r="E27" s="91">
        <f>E28+E29+E30</f>
        <v>0</v>
      </c>
      <c r="F27" s="91">
        <f t="shared" ref="F27" si="7">F28+F29+F30</f>
        <v>70</v>
      </c>
      <c r="G27" s="201">
        <f t="shared" si="1"/>
        <v>2.9927319367250963E-2</v>
      </c>
    </row>
    <row r="28" spans="2:7" x14ac:dyDescent="0.25">
      <c r="B28" s="30" t="s">
        <v>67</v>
      </c>
      <c r="C28" s="36" t="s">
        <v>65</v>
      </c>
      <c r="D28" s="48">
        <v>2290</v>
      </c>
      <c r="E28" s="48">
        <v>0</v>
      </c>
      <c r="F28" s="108">
        <v>70</v>
      </c>
      <c r="G28" s="199">
        <f t="shared" si="1"/>
        <v>3.0567685589519649E-2</v>
      </c>
    </row>
    <row r="29" spans="2:7" x14ac:dyDescent="0.25">
      <c r="B29" s="30" t="s">
        <v>137</v>
      </c>
      <c r="C29" s="36" t="s">
        <v>133</v>
      </c>
      <c r="D29" s="48">
        <v>49</v>
      </c>
      <c r="E29" s="48">
        <v>0</v>
      </c>
      <c r="F29" s="48">
        <v>0</v>
      </c>
      <c r="G29" s="46">
        <f t="shared" si="1"/>
        <v>0</v>
      </c>
    </row>
    <row r="30" spans="2:7" x14ac:dyDescent="0.25">
      <c r="B30" s="30" t="s">
        <v>138</v>
      </c>
      <c r="C30" s="36" t="s">
        <v>134</v>
      </c>
      <c r="D30" s="48">
        <v>0</v>
      </c>
      <c r="E30" s="48">
        <v>0</v>
      </c>
      <c r="F30" s="48">
        <v>0</v>
      </c>
      <c r="G30" s="46" t="str">
        <f t="shared" si="1"/>
        <v/>
      </c>
    </row>
    <row r="31" spans="2:7" x14ac:dyDescent="0.25">
      <c r="B31" s="43" t="s">
        <v>18</v>
      </c>
      <c r="C31" s="103" t="s">
        <v>17</v>
      </c>
      <c r="D31" s="91">
        <f>D32+D33+D34+D35+D36</f>
        <v>0</v>
      </c>
      <c r="E31" s="91">
        <f>E32+E33+E34+E35+E36</f>
        <v>0</v>
      </c>
      <c r="F31" s="91">
        <f t="shared" ref="F31" si="8">F32+F33+F34+F35+F36</f>
        <v>0</v>
      </c>
      <c r="G31" s="104" t="str">
        <f t="shared" si="1"/>
        <v/>
      </c>
    </row>
    <row r="32" spans="2:7" x14ac:dyDescent="0.25">
      <c r="B32" s="30" t="s">
        <v>139</v>
      </c>
      <c r="C32" s="35" t="s">
        <v>143</v>
      </c>
      <c r="D32" s="48">
        <v>0</v>
      </c>
      <c r="E32" s="48">
        <v>0</v>
      </c>
      <c r="F32" s="48">
        <v>0</v>
      </c>
      <c r="G32" s="46" t="str">
        <f t="shared" si="1"/>
        <v/>
      </c>
    </row>
    <row r="33" spans="2:7" x14ac:dyDescent="0.25">
      <c r="B33" s="30" t="s">
        <v>66</v>
      </c>
      <c r="C33" s="35" t="s">
        <v>65</v>
      </c>
      <c r="D33" s="48">
        <v>0</v>
      </c>
      <c r="E33" s="48">
        <v>0</v>
      </c>
      <c r="F33" s="48">
        <v>0</v>
      </c>
      <c r="G33" s="46" t="str">
        <f t="shared" si="1"/>
        <v/>
      </c>
    </row>
    <row r="34" spans="2:7" x14ac:dyDescent="0.25">
      <c r="B34" s="30" t="s">
        <v>140</v>
      </c>
      <c r="C34" s="35" t="s">
        <v>133</v>
      </c>
      <c r="D34" s="48">
        <v>0</v>
      </c>
      <c r="E34" s="48">
        <v>0</v>
      </c>
      <c r="F34" s="48">
        <v>0</v>
      </c>
      <c r="G34" s="46" t="str">
        <f t="shared" si="1"/>
        <v/>
      </c>
    </row>
    <row r="35" spans="2:7" x14ac:dyDescent="0.25">
      <c r="B35" s="30" t="s">
        <v>141</v>
      </c>
      <c r="C35" s="35" t="s">
        <v>134</v>
      </c>
      <c r="D35" s="48">
        <v>0</v>
      </c>
      <c r="E35" s="48">
        <v>0</v>
      </c>
      <c r="F35" s="48">
        <v>0</v>
      </c>
      <c r="G35" s="46" t="str">
        <f t="shared" si="1"/>
        <v/>
      </c>
    </row>
    <row r="36" spans="2:7" x14ac:dyDescent="0.25">
      <c r="B36" s="30" t="s">
        <v>142</v>
      </c>
      <c r="C36" s="35" t="s">
        <v>144</v>
      </c>
      <c r="D36" s="48">
        <v>0</v>
      </c>
      <c r="E36" s="48">
        <v>0</v>
      </c>
      <c r="F36" s="48">
        <v>0</v>
      </c>
      <c r="G36" s="46" t="str">
        <f t="shared" si="1"/>
        <v/>
      </c>
    </row>
    <row r="37" spans="2:7" x14ac:dyDescent="0.25">
      <c r="B37" s="42" t="s">
        <v>19</v>
      </c>
      <c r="C37" s="97" t="s">
        <v>20</v>
      </c>
      <c r="D37" s="99">
        <f>D38+D39+D40</f>
        <v>0</v>
      </c>
      <c r="E37" s="99">
        <f t="shared" ref="E37:F37" si="9">E38+E39+E40</f>
        <v>0</v>
      </c>
      <c r="F37" s="99">
        <f t="shared" si="9"/>
        <v>0</v>
      </c>
      <c r="G37" s="102" t="str">
        <f t="shared" si="1"/>
        <v/>
      </c>
    </row>
    <row r="38" spans="2:7" x14ac:dyDescent="0.25">
      <c r="B38" s="30" t="s">
        <v>68</v>
      </c>
      <c r="C38" s="35" t="s">
        <v>65</v>
      </c>
      <c r="D38" s="48">
        <v>0</v>
      </c>
      <c r="E38" s="52">
        <v>0</v>
      </c>
      <c r="F38" s="52">
        <v>0</v>
      </c>
      <c r="G38" s="46" t="str">
        <f t="shared" si="1"/>
        <v/>
      </c>
    </row>
    <row r="39" spans="2:7" x14ac:dyDescent="0.25">
      <c r="B39" s="30" t="s">
        <v>145</v>
      </c>
      <c r="C39" s="35" t="s">
        <v>133</v>
      </c>
      <c r="D39" s="48">
        <v>0</v>
      </c>
      <c r="E39" s="52">
        <v>0</v>
      </c>
      <c r="F39" s="52">
        <v>0</v>
      </c>
      <c r="G39" s="46" t="str">
        <f t="shared" si="1"/>
        <v/>
      </c>
    </row>
    <row r="40" spans="2:7" x14ac:dyDescent="0.25">
      <c r="B40" s="30" t="s">
        <v>146</v>
      </c>
      <c r="C40" s="35" t="s">
        <v>134</v>
      </c>
      <c r="D40" s="48">
        <v>0</v>
      </c>
      <c r="E40" s="52">
        <v>0</v>
      </c>
      <c r="F40" s="52">
        <v>0</v>
      </c>
      <c r="G40" s="46" t="str">
        <f t="shared" si="1"/>
        <v/>
      </c>
    </row>
    <row r="41" spans="2:7" x14ac:dyDescent="0.25">
      <c r="B41" s="42" t="s">
        <v>21</v>
      </c>
      <c r="C41" s="97" t="s">
        <v>22</v>
      </c>
      <c r="D41" s="99">
        <f>D42+D50+D59</f>
        <v>0</v>
      </c>
      <c r="E41" s="99">
        <f t="shared" ref="E41:F41" si="10">E42+E50+E59</f>
        <v>0</v>
      </c>
      <c r="F41" s="99">
        <f t="shared" si="10"/>
        <v>0</v>
      </c>
      <c r="G41" s="102" t="str">
        <f t="shared" si="1"/>
        <v/>
      </c>
    </row>
    <row r="42" spans="2:7" x14ac:dyDescent="0.25">
      <c r="B42" s="43" t="s">
        <v>23</v>
      </c>
      <c r="C42" s="103" t="s">
        <v>25</v>
      </c>
      <c r="D42" s="91">
        <f>D43+D44+D45+D46+D47+D48+D49</f>
        <v>0</v>
      </c>
      <c r="E42" s="91">
        <f t="shared" ref="E42:F42" si="11">E43+E44+E45+E46+E47+E48+E49</f>
        <v>0</v>
      </c>
      <c r="F42" s="91">
        <f t="shared" si="11"/>
        <v>0</v>
      </c>
      <c r="G42" s="104" t="str">
        <f t="shared" si="1"/>
        <v/>
      </c>
    </row>
    <row r="43" spans="2:7" x14ac:dyDescent="0.25">
      <c r="B43" s="30" t="s">
        <v>69</v>
      </c>
      <c r="C43" s="35" t="s">
        <v>65</v>
      </c>
      <c r="D43" s="48">
        <v>0</v>
      </c>
      <c r="E43" s="48">
        <v>0</v>
      </c>
      <c r="F43" s="53">
        <v>0</v>
      </c>
      <c r="G43" s="46" t="str">
        <f t="shared" si="1"/>
        <v/>
      </c>
    </row>
    <row r="44" spans="2:7" x14ac:dyDescent="0.25">
      <c r="B44" s="30" t="s">
        <v>147</v>
      </c>
      <c r="C44" s="35" t="s">
        <v>156</v>
      </c>
      <c r="D44" s="48">
        <v>0</v>
      </c>
      <c r="E44" s="48">
        <v>0</v>
      </c>
      <c r="F44" s="48">
        <v>0</v>
      </c>
      <c r="G44" s="46" t="str">
        <f t="shared" si="1"/>
        <v/>
      </c>
    </row>
    <row r="45" spans="2:7" x14ac:dyDescent="0.25">
      <c r="B45" s="30" t="s">
        <v>148</v>
      </c>
      <c r="C45" s="35" t="s">
        <v>155</v>
      </c>
      <c r="D45" s="48">
        <v>0</v>
      </c>
      <c r="E45" s="48">
        <v>0</v>
      </c>
      <c r="F45" s="48">
        <v>0</v>
      </c>
      <c r="G45" s="46" t="str">
        <f t="shared" si="1"/>
        <v/>
      </c>
    </row>
    <row r="46" spans="2:7" x14ac:dyDescent="0.25">
      <c r="B46" s="30" t="s">
        <v>149</v>
      </c>
      <c r="C46" s="35" t="s">
        <v>133</v>
      </c>
      <c r="D46" s="48">
        <v>0</v>
      </c>
      <c r="E46" s="48">
        <v>0</v>
      </c>
      <c r="F46" s="48">
        <v>0</v>
      </c>
      <c r="G46" s="46" t="str">
        <f t="shared" si="1"/>
        <v/>
      </c>
    </row>
    <row r="47" spans="2:7" x14ac:dyDescent="0.25">
      <c r="B47" s="30" t="s">
        <v>150</v>
      </c>
      <c r="C47" s="35" t="s">
        <v>134</v>
      </c>
      <c r="D47" s="48">
        <v>0</v>
      </c>
      <c r="E47" s="48">
        <v>0</v>
      </c>
      <c r="F47" s="48">
        <v>0</v>
      </c>
      <c r="G47" s="46" t="str">
        <f t="shared" si="1"/>
        <v/>
      </c>
    </row>
    <row r="48" spans="2:7" x14ac:dyDescent="0.25">
      <c r="B48" s="30" t="s">
        <v>151</v>
      </c>
      <c r="C48" s="35" t="s">
        <v>154</v>
      </c>
      <c r="D48" s="48">
        <v>0</v>
      </c>
      <c r="E48" s="48">
        <v>0</v>
      </c>
      <c r="F48" s="48">
        <v>0</v>
      </c>
      <c r="G48" s="46" t="str">
        <f t="shared" si="1"/>
        <v/>
      </c>
    </row>
    <row r="49" spans="2:7" x14ac:dyDescent="0.25">
      <c r="B49" s="30" t="s">
        <v>152</v>
      </c>
      <c r="C49" s="35" t="s">
        <v>153</v>
      </c>
      <c r="D49" s="48">
        <v>0</v>
      </c>
      <c r="E49" s="48">
        <v>0</v>
      </c>
      <c r="F49" s="48">
        <v>0</v>
      </c>
      <c r="G49" s="46" t="str">
        <f t="shared" si="1"/>
        <v/>
      </c>
    </row>
    <row r="50" spans="2:7" x14ac:dyDescent="0.25">
      <c r="B50" s="43" t="s">
        <v>24</v>
      </c>
      <c r="C50" s="103" t="s">
        <v>26</v>
      </c>
      <c r="D50" s="91">
        <f>D51+D52+D53+D54+D55+D56+D57+D58</f>
        <v>0</v>
      </c>
      <c r="E50" s="91">
        <f t="shared" ref="E50:F50" si="12">E51+E52+E53+E54+E55+E56+E57+E58</f>
        <v>0</v>
      </c>
      <c r="F50" s="91">
        <f t="shared" si="12"/>
        <v>0</v>
      </c>
      <c r="G50" s="104" t="str">
        <f t="shared" si="1"/>
        <v/>
      </c>
    </row>
    <row r="51" spans="2:7" x14ac:dyDescent="0.25">
      <c r="B51" s="30" t="s">
        <v>157</v>
      </c>
      <c r="C51" s="31" t="s">
        <v>158</v>
      </c>
      <c r="D51" s="48">
        <v>0</v>
      </c>
      <c r="E51" s="48">
        <v>0</v>
      </c>
      <c r="F51" s="48">
        <v>0</v>
      </c>
      <c r="G51" s="46" t="str">
        <f t="shared" si="1"/>
        <v/>
      </c>
    </row>
    <row r="52" spans="2:7" x14ac:dyDescent="0.25">
      <c r="B52" s="30" t="s">
        <v>70</v>
      </c>
      <c r="C52" s="31" t="s">
        <v>65</v>
      </c>
      <c r="D52" s="48">
        <v>0</v>
      </c>
      <c r="E52" s="48">
        <v>0</v>
      </c>
      <c r="F52" s="48">
        <v>0</v>
      </c>
      <c r="G52" s="46" t="str">
        <f t="shared" si="1"/>
        <v/>
      </c>
    </row>
    <row r="53" spans="2:7" x14ac:dyDescent="0.25">
      <c r="B53" s="30" t="s">
        <v>159</v>
      </c>
      <c r="C53" s="35" t="s">
        <v>156</v>
      </c>
      <c r="D53" s="48">
        <v>0</v>
      </c>
      <c r="E53" s="48">
        <v>0</v>
      </c>
      <c r="F53" s="48">
        <v>0</v>
      </c>
      <c r="G53" s="46" t="str">
        <f t="shared" si="1"/>
        <v/>
      </c>
    </row>
    <row r="54" spans="2:7" x14ac:dyDescent="0.25">
      <c r="B54" s="30" t="s">
        <v>160</v>
      </c>
      <c r="C54" s="35" t="s">
        <v>155</v>
      </c>
      <c r="D54" s="48">
        <v>0</v>
      </c>
      <c r="E54" s="48">
        <v>0</v>
      </c>
      <c r="F54" s="48">
        <v>0</v>
      </c>
      <c r="G54" s="46" t="str">
        <f t="shared" si="1"/>
        <v/>
      </c>
    </row>
    <row r="55" spans="2:7" x14ac:dyDescent="0.25">
      <c r="B55" s="30" t="s">
        <v>161</v>
      </c>
      <c r="C55" s="35" t="s">
        <v>133</v>
      </c>
      <c r="D55" s="48">
        <v>0</v>
      </c>
      <c r="E55" s="48">
        <v>0</v>
      </c>
      <c r="F55" s="48">
        <v>0</v>
      </c>
      <c r="G55" s="46" t="str">
        <f t="shared" si="1"/>
        <v/>
      </c>
    </row>
    <row r="56" spans="2:7" x14ac:dyDescent="0.25">
      <c r="B56" s="30" t="s">
        <v>162</v>
      </c>
      <c r="C56" s="35" t="s">
        <v>134</v>
      </c>
      <c r="D56" s="48">
        <v>0</v>
      </c>
      <c r="E56" s="48">
        <v>0</v>
      </c>
      <c r="F56" s="48">
        <v>0</v>
      </c>
      <c r="G56" s="46" t="str">
        <f t="shared" si="1"/>
        <v/>
      </c>
    </row>
    <row r="57" spans="2:7" x14ac:dyDescent="0.25">
      <c r="B57" s="31" t="s">
        <v>163</v>
      </c>
      <c r="C57" s="35" t="s">
        <v>154</v>
      </c>
      <c r="D57" s="48">
        <v>0</v>
      </c>
      <c r="E57" s="48">
        <v>0</v>
      </c>
      <c r="F57" s="48">
        <v>0</v>
      </c>
      <c r="G57" s="46" t="str">
        <f t="shared" si="1"/>
        <v/>
      </c>
    </row>
    <row r="58" spans="2:7" x14ac:dyDescent="0.25">
      <c r="B58" s="31" t="s">
        <v>164</v>
      </c>
      <c r="C58" s="35" t="s">
        <v>153</v>
      </c>
      <c r="D58" s="48">
        <v>0</v>
      </c>
      <c r="E58" s="48">
        <v>0</v>
      </c>
      <c r="F58" s="48">
        <v>0</v>
      </c>
      <c r="G58" s="46" t="str">
        <f t="shared" si="1"/>
        <v/>
      </c>
    </row>
    <row r="59" spans="2:7" x14ac:dyDescent="0.25">
      <c r="B59" s="43" t="s">
        <v>27</v>
      </c>
      <c r="C59" s="103" t="s">
        <v>28</v>
      </c>
      <c r="D59" s="91">
        <f>D60+D61+D62+D63+D64+D65+D66+D67</f>
        <v>0</v>
      </c>
      <c r="E59" s="91">
        <f t="shared" ref="E59:F59" si="13">E60+E61+E62+E63+E64+E65+E66+E67</f>
        <v>0</v>
      </c>
      <c r="F59" s="91">
        <f t="shared" si="13"/>
        <v>0</v>
      </c>
      <c r="G59" s="104" t="str">
        <f t="shared" si="1"/>
        <v/>
      </c>
    </row>
    <row r="60" spans="2:7" x14ac:dyDescent="0.25">
      <c r="B60" s="30" t="s">
        <v>71</v>
      </c>
      <c r="C60" s="35" t="s">
        <v>65</v>
      </c>
      <c r="D60" s="48">
        <v>0</v>
      </c>
      <c r="E60" s="48">
        <v>0</v>
      </c>
      <c r="F60" s="48">
        <v>0</v>
      </c>
      <c r="G60" s="46" t="str">
        <f t="shared" si="1"/>
        <v/>
      </c>
    </row>
    <row r="61" spans="2:7" x14ac:dyDescent="0.25">
      <c r="B61" s="30" t="s">
        <v>165</v>
      </c>
      <c r="C61" s="35" t="s">
        <v>156</v>
      </c>
      <c r="D61" s="48">
        <v>0</v>
      </c>
      <c r="E61" s="48">
        <v>0</v>
      </c>
      <c r="F61" s="48">
        <v>0</v>
      </c>
      <c r="G61" s="46" t="str">
        <f t="shared" si="1"/>
        <v/>
      </c>
    </row>
    <row r="62" spans="2:7" x14ac:dyDescent="0.25">
      <c r="B62" s="30" t="s">
        <v>166</v>
      </c>
      <c r="C62" s="35" t="s">
        <v>155</v>
      </c>
      <c r="D62" s="48">
        <v>0</v>
      </c>
      <c r="E62" s="48">
        <v>0</v>
      </c>
      <c r="F62" s="48">
        <v>0</v>
      </c>
      <c r="G62" s="46" t="str">
        <f t="shared" si="1"/>
        <v/>
      </c>
    </row>
    <row r="63" spans="2:7" x14ac:dyDescent="0.25">
      <c r="B63" s="30" t="s">
        <v>167</v>
      </c>
      <c r="C63" s="35" t="s">
        <v>133</v>
      </c>
      <c r="D63" s="48">
        <v>0</v>
      </c>
      <c r="E63" s="48">
        <v>0</v>
      </c>
      <c r="F63" s="48">
        <v>0</v>
      </c>
      <c r="G63" s="46" t="str">
        <f t="shared" si="1"/>
        <v/>
      </c>
    </row>
    <row r="64" spans="2:7" x14ac:dyDescent="0.25">
      <c r="B64" s="30" t="s">
        <v>168</v>
      </c>
      <c r="C64" s="35" t="s">
        <v>134</v>
      </c>
      <c r="D64" s="48">
        <v>0</v>
      </c>
      <c r="E64" s="48">
        <v>0</v>
      </c>
      <c r="F64" s="48">
        <v>0</v>
      </c>
      <c r="G64" s="46" t="str">
        <f t="shared" si="1"/>
        <v/>
      </c>
    </row>
    <row r="65" spans="2:7" x14ac:dyDescent="0.25">
      <c r="B65" s="30" t="s">
        <v>169</v>
      </c>
      <c r="C65" s="35" t="s">
        <v>154</v>
      </c>
      <c r="D65" s="48">
        <v>0</v>
      </c>
      <c r="E65" s="48">
        <v>0</v>
      </c>
      <c r="F65" s="48">
        <v>0</v>
      </c>
      <c r="G65" s="46" t="str">
        <f t="shared" si="1"/>
        <v/>
      </c>
    </row>
    <row r="66" spans="2:7" x14ac:dyDescent="0.25">
      <c r="B66" s="30" t="s">
        <v>170</v>
      </c>
      <c r="C66" s="35" t="s">
        <v>153</v>
      </c>
      <c r="D66" s="48">
        <v>0</v>
      </c>
      <c r="E66" s="48">
        <v>0</v>
      </c>
      <c r="F66" s="48">
        <v>0</v>
      </c>
      <c r="G66" s="46" t="str">
        <f t="shared" si="1"/>
        <v/>
      </c>
    </row>
    <row r="67" spans="2:7" x14ac:dyDescent="0.25">
      <c r="B67" s="30" t="s">
        <v>171</v>
      </c>
      <c r="C67" s="35" t="s">
        <v>172</v>
      </c>
      <c r="D67" s="48">
        <v>0</v>
      </c>
      <c r="E67" s="48">
        <v>0</v>
      </c>
      <c r="F67" s="48">
        <v>0</v>
      </c>
      <c r="G67" s="46" t="str">
        <f t="shared" si="1"/>
        <v/>
      </c>
    </row>
    <row r="68" spans="2:7" ht="15.75" thickBot="1" x14ac:dyDescent="0.3">
      <c r="B68" s="18"/>
      <c r="C68" s="8" t="s">
        <v>30</v>
      </c>
      <c r="D68" s="54">
        <f>D7+D10+D14+D17+D22+D37+D41</f>
        <v>2339</v>
      </c>
      <c r="E68" s="54">
        <f>E7+E10+E14+E17+E22+E41</f>
        <v>0</v>
      </c>
      <c r="F68" s="54">
        <f>F7+F10+F14+F17+F22+F41</f>
        <v>70</v>
      </c>
      <c r="G68" s="55">
        <f t="shared" si="1"/>
        <v>2.9927319367250963E-2</v>
      </c>
    </row>
    <row r="69" spans="2:7" x14ac:dyDescent="0.25">
      <c r="B69" s="2">
        <v>2</v>
      </c>
      <c r="C69" s="6" t="s">
        <v>31</v>
      </c>
      <c r="D69" s="13"/>
      <c r="E69" s="13"/>
      <c r="F69" s="13"/>
      <c r="G69" s="28"/>
    </row>
    <row r="70" spans="2:7" x14ac:dyDescent="0.25">
      <c r="B70" s="42" t="s">
        <v>32</v>
      </c>
      <c r="C70" s="93" t="s">
        <v>33</v>
      </c>
      <c r="D70" s="94">
        <f>D71+D72+D73+D74+D75+D76+D77+D78+D79+D80+D81</f>
        <v>6481</v>
      </c>
      <c r="E70" s="95">
        <f t="shared" ref="E70:F70" si="14">E71+E72+E73+E74+E75+E76+E77+E78+E79+E80+E81</f>
        <v>0</v>
      </c>
      <c r="F70" s="95">
        <f t="shared" si="14"/>
        <v>0</v>
      </c>
      <c r="G70" s="96">
        <f t="shared" ref="G70:G82" si="15">IFERROR(F70/D70,"")</f>
        <v>0</v>
      </c>
    </row>
    <row r="71" spans="2:7" x14ac:dyDescent="0.25">
      <c r="B71" s="31" t="s">
        <v>173</v>
      </c>
      <c r="C71" s="38" t="s">
        <v>183</v>
      </c>
      <c r="D71" s="48">
        <v>0</v>
      </c>
      <c r="E71" s="48">
        <v>0</v>
      </c>
      <c r="F71" s="48">
        <v>0</v>
      </c>
      <c r="G71" s="49" t="str">
        <f t="shared" si="15"/>
        <v/>
      </c>
    </row>
    <row r="72" spans="2:7" x14ac:dyDescent="0.25">
      <c r="B72" s="31" t="s">
        <v>75</v>
      </c>
      <c r="C72" s="38" t="s">
        <v>65</v>
      </c>
      <c r="D72" s="47">
        <v>145</v>
      </c>
      <c r="E72" s="48">
        <v>0</v>
      </c>
      <c r="F72" s="48">
        <v>0</v>
      </c>
      <c r="G72" s="49">
        <f t="shared" si="15"/>
        <v>0</v>
      </c>
    </row>
    <row r="73" spans="2:7" x14ac:dyDescent="0.25">
      <c r="B73" s="31" t="s">
        <v>174</v>
      </c>
      <c r="C73" s="38" t="s">
        <v>184</v>
      </c>
      <c r="D73" s="48">
        <v>0</v>
      </c>
      <c r="E73" s="48">
        <v>0</v>
      </c>
      <c r="F73" s="48">
        <v>0</v>
      </c>
      <c r="G73" s="49" t="str">
        <f t="shared" si="15"/>
        <v/>
      </c>
    </row>
    <row r="74" spans="2:7" x14ac:dyDescent="0.25">
      <c r="B74" s="31" t="s">
        <v>175</v>
      </c>
      <c r="C74" s="38" t="s">
        <v>185</v>
      </c>
      <c r="D74" s="48">
        <v>0</v>
      </c>
      <c r="E74" s="48">
        <v>0</v>
      </c>
      <c r="F74" s="48">
        <v>0</v>
      </c>
      <c r="G74" s="49" t="str">
        <f t="shared" si="15"/>
        <v/>
      </c>
    </row>
    <row r="75" spans="2:7" x14ac:dyDescent="0.25">
      <c r="B75" s="31" t="s">
        <v>176</v>
      </c>
      <c r="C75" s="38" t="s">
        <v>133</v>
      </c>
      <c r="D75" s="47">
        <v>20</v>
      </c>
      <c r="E75" s="48">
        <v>0</v>
      </c>
      <c r="F75" s="48">
        <v>0</v>
      </c>
      <c r="G75" s="49">
        <f t="shared" si="15"/>
        <v>0</v>
      </c>
    </row>
    <row r="76" spans="2:7" x14ac:dyDescent="0.25">
      <c r="B76" s="31" t="s">
        <v>177</v>
      </c>
      <c r="C76" s="38" t="s">
        <v>186</v>
      </c>
      <c r="D76" s="47">
        <v>178</v>
      </c>
      <c r="E76" s="48">
        <v>0</v>
      </c>
      <c r="F76" s="48">
        <v>0</v>
      </c>
      <c r="G76" s="49">
        <f t="shared" si="15"/>
        <v>0</v>
      </c>
    </row>
    <row r="77" spans="2:7" x14ac:dyDescent="0.25">
      <c r="B77" s="31" t="s">
        <v>178</v>
      </c>
      <c r="C77" s="38" t="s">
        <v>134</v>
      </c>
      <c r="D77" s="47">
        <v>5818</v>
      </c>
      <c r="E77" s="48">
        <v>0</v>
      </c>
      <c r="F77" s="48">
        <v>0</v>
      </c>
      <c r="G77" s="49">
        <f t="shared" si="15"/>
        <v>0</v>
      </c>
    </row>
    <row r="78" spans="2:7" x14ac:dyDescent="0.25">
      <c r="B78" s="31" t="s">
        <v>179</v>
      </c>
      <c r="C78" s="38" t="s">
        <v>154</v>
      </c>
      <c r="D78" s="47">
        <v>260</v>
      </c>
      <c r="E78" s="48">
        <v>0</v>
      </c>
      <c r="F78" s="48">
        <v>0</v>
      </c>
      <c r="G78" s="49">
        <f t="shared" si="15"/>
        <v>0</v>
      </c>
    </row>
    <row r="79" spans="2:7" x14ac:dyDescent="0.25">
      <c r="B79" s="31" t="s">
        <v>180</v>
      </c>
      <c r="C79" s="38" t="s">
        <v>187</v>
      </c>
      <c r="D79" s="48">
        <v>0</v>
      </c>
      <c r="E79" s="48">
        <v>0</v>
      </c>
      <c r="F79" s="48">
        <v>0</v>
      </c>
      <c r="G79" s="49" t="str">
        <f t="shared" si="15"/>
        <v/>
      </c>
    </row>
    <row r="80" spans="2:7" x14ac:dyDescent="0.25">
      <c r="B80" s="31" t="s">
        <v>181</v>
      </c>
      <c r="C80" s="38" t="s">
        <v>188</v>
      </c>
      <c r="D80" s="47">
        <v>60</v>
      </c>
      <c r="E80" s="48">
        <v>0</v>
      </c>
      <c r="F80" s="48"/>
      <c r="G80" s="49">
        <f t="shared" si="15"/>
        <v>0</v>
      </c>
    </row>
    <row r="81" spans="2:7" x14ac:dyDescent="0.25">
      <c r="B81" s="31" t="s">
        <v>182</v>
      </c>
      <c r="C81" s="38" t="s">
        <v>172</v>
      </c>
      <c r="D81" s="48">
        <v>0</v>
      </c>
      <c r="E81" s="48">
        <v>0</v>
      </c>
      <c r="F81" s="48">
        <v>0</v>
      </c>
      <c r="G81" s="49" t="str">
        <f t="shared" si="15"/>
        <v/>
      </c>
    </row>
    <row r="82" spans="2:7" ht="15.75" thickBot="1" x14ac:dyDescent="0.3">
      <c r="B82" s="18"/>
      <c r="C82" s="5" t="s">
        <v>30</v>
      </c>
      <c r="D82" s="50">
        <f>D70</f>
        <v>6481</v>
      </c>
      <c r="E82" s="50">
        <f>E70</f>
        <v>0</v>
      </c>
      <c r="F82" s="50">
        <f>F70</f>
        <v>0</v>
      </c>
      <c r="G82" s="51">
        <f t="shared" si="15"/>
        <v>0</v>
      </c>
    </row>
    <row r="83" spans="2:7" x14ac:dyDescent="0.25">
      <c r="B83" s="2">
        <v>3</v>
      </c>
      <c r="C83" s="10" t="s">
        <v>34</v>
      </c>
      <c r="D83" s="13"/>
      <c r="E83" s="13"/>
      <c r="F83" s="13"/>
      <c r="G83" s="28"/>
    </row>
    <row r="84" spans="2:7" x14ac:dyDescent="0.25">
      <c r="B84" s="41" t="s">
        <v>40</v>
      </c>
      <c r="C84" s="85" t="s">
        <v>36</v>
      </c>
      <c r="D84" s="86">
        <f>D85+D93+D101</f>
        <v>14484</v>
      </c>
      <c r="E84" s="87">
        <f>E85+E93+E101</f>
        <v>0</v>
      </c>
      <c r="F84" s="87">
        <f>F85+F93+F101</f>
        <v>0</v>
      </c>
      <c r="G84" s="88">
        <f t="shared" ref="G84:G147" si="16">IFERROR(F84/D84,"")</f>
        <v>0</v>
      </c>
    </row>
    <row r="85" spans="2:7" x14ac:dyDescent="0.25">
      <c r="B85" s="44" t="s">
        <v>77</v>
      </c>
      <c r="C85" s="89" t="s">
        <v>37</v>
      </c>
      <c r="D85" s="90">
        <f>D86+D87+D88+D89+D90+D91+D92</f>
        <v>1293</v>
      </c>
      <c r="E85" s="91">
        <f>E86+E87+E88+E89+E90+E91+E92</f>
        <v>0</v>
      </c>
      <c r="F85" s="91">
        <f>F86+F87+F88+F89+F90+F91+F92</f>
        <v>0</v>
      </c>
      <c r="G85" s="92">
        <f t="shared" si="16"/>
        <v>0</v>
      </c>
    </row>
    <row r="86" spans="2:7" x14ac:dyDescent="0.25">
      <c r="B86" s="30" t="s">
        <v>191</v>
      </c>
      <c r="C86" s="31" t="s">
        <v>158</v>
      </c>
      <c r="D86" s="47">
        <v>1180</v>
      </c>
      <c r="E86" s="48">
        <v>0</v>
      </c>
      <c r="F86" s="48">
        <v>0</v>
      </c>
      <c r="G86" s="49">
        <f t="shared" si="16"/>
        <v>0</v>
      </c>
    </row>
    <row r="87" spans="2:7" x14ac:dyDescent="0.25">
      <c r="B87" s="30" t="s">
        <v>76</v>
      </c>
      <c r="C87" s="31" t="s">
        <v>65</v>
      </c>
      <c r="D87" s="48">
        <v>33</v>
      </c>
      <c r="E87" s="48">
        <v>0</v>
      </c>
      <c r="F87" s="48">
        <v>0</v>
      </c>
      <c r="G87" s="49">
        <f t="shared" si="16"/>
        <v>0</v>
      </c>
    </row>
    <row r="88" spans="2:7" x14ac:dyDescent="0.25">
      <c r="B88" s="30" t="s">
        <v>190</v>
      </c>
      <c r="C88" s="31" t="s">
        <v>156</v>
      </c>
      <c r="D88" s="48">
        <v>60</v>
      </c>
      <c r="E88" s="48">
        <v>0</v>
      </c>
      <c r="F88" s="48">
        <v>0</v>
      </c>
      <c r="G88" s="49">
        <f t="shared" si="16"/>
        <v>0</v>
      </c>
    </row>
    <row r="89" spans="2:7" x14ac:dyDescent="0.25">
      <c r="B89" s="30" t="s">
        <v>192</v>
      </c>
      <c r="C89" s="31" t="s">
        <v>189</v>
      </c>
      <c r="D89" s="48">
        <v>0</v>
      </c>
      <c r="E89" s="48">
        <v>0</v>
      </c>
      <c r="F89" s="48">
        <v>0</v>
      </c>
      <c r="G89" s="49" t="str">
        <f t="shared" si="16"/>
        <v/>
      </c>
    </row>
    <row r="90" spans="2:7" x14ac:dyDescent="0.25">
      <c r="B90" s="30" t="s">
        <v>193</v>
      </c>
      <c r="C90" s="31" t="s">
        <v>155</v>
      </c>
      <c r="D90" s="48">
        <v>0</v>
      </c>
      <c r="E90" s="48">
        <v>0</v>
      </c>
      <c r="F90" s="48">
        <v>0</v>
      </c>
      <c r="G90" s="49" t="str">
        <f t="shared" si="16"/>
        <v/>
      </c>
    </row>
    <row r="91" spans="2:7" x14ac:dyDescent="0.25">
      <c r="B91" s="30" t="s">
        <v>194</v>
      </c>
      <c r="C91" s="31" t="s">
        <v>133</v>
      </c>
      <c r="D91" s="48">
        <v>20</v>
      </c>
      <c r="E91" s="48">
        <v>0</v>
      </c>
      <c r="F91" s="48">
        <v>0</v>
      </c>
      <c r="G91" s="49">
        <f t="shared" si="16"/>
        <v>0</v>
      </c>
    </row>
    <row r="92" spans="2:7" x14ac:dyDescent="0.25">
      <c r="B92" s="30" t="s">
        <v>195</v>
      </c>
      <c r="C92" s="31" t="s">
        <v>134</v>
      </c>
      <c r="D92" s="48">
        <v>0</v>
      </c>
      <c r="E92" s="48">
        <v>0</v>
      </c>
      <c r="F92" s="48">
        <v>0</v>
      </c>
      <c r="G92" s="49" t="str">
        <f t="shared" si="16"/>
        <v/>
      </c>
    </row>
    <row r="93" spans="2:7" x14ac:dyDescent="0.25">
      <c r="B93" s="44" t="s">
        <v>78</v>
      </c>
      <c r="C93" s="89" t="s">
        <v>38</v>
      </c>
      <c r="D93" s="91">
        <f>D94+D95+D96+D97+D98+D99+D100</f>
        <v>1408</v>
      </c>
      <c r="E93" s="91">
        <f t="shared" ref="E93:F93" si="17">E94+E95+E96+E97+E98+E99+E100</f>
        <v>0</v>
      </c>
      <c r="F93" s="91">
        <f t="shared" si="17"/>
        <v>0</v>
      </c>
      <c r="G93" s="92">
        <f t="shared" si="16"/>
        <v>0</v>
      </c>
    </row>
    <row r="94" spans="2:7" x14ac:dyDescent="0.25">
      <c r="B94" s="30" t="s">
        <v>196</v>
      </c>
      <c r="C94" s="31" t="s">
        <v>158</v>
      </c>
      <c r="D94" s="48">
        <v>1160</v>
      </c>
      <c r="E94" s="48">
        <v>0</v>
      </c>
      <c r="F94" s="48">
        <v>0</v>
      </c>
      <c r="G94" s="49">
        <f t="shared" si="16"/>
        <v>0</v>
      </c>
    </row>
    <row r="95" spans="2:7" x14ac:dyDescent="0.25">
      <c r="B95" s="30" t="s">
        <v>80</v>
      </c>
      <c r="C95" s="31" t="s">
        <v>65</v>
      </c>
      <c r="D95" s="48">
        <v>198</v>
      </c>
      <c r="E95" s="48">
        <v>0</v>
      </c>
      <c r="F95" s="48">
        <v>0</v>
      </c>
      <c r="G95" s="49">
        <f t="shared" si="16"/>
        <v>0</v>
      </c>
    </row>
    <row r="96" spans="2:7" x14ac:dyDescent="0.25">
      <c r="B96" s="30" t="s">
        <v>197</v>
      </c>
      <c r="C96" s="31" t="s">
        <v>156</v>
      </c>
      <c r="D96" s="48">
        <v>0</v>
      </c>
      <c r="E96" s="48">
        <v>0</v>
      </c>
      <c r="F96" s="48">
        <v>0</v>
      </c>
      <c r="G96" s="49" t="str">
        <f t="shared" si="16"/>
        <v/>
      </c>
    </row>
    <row r="97" spans="2:7" x14ac:dyDescent="0.25">
      <c r="B97" s="30" t="s">
        <v>198</v>
      </c>
      <c r="C97" s="31" t="s">
        <v>189</v>
      </c>
      <c r="D97" s="48">
        <v>0</v>
      </c>
      <c r="E97" s="48">
        <v>0</v>
      </c>
      <c r="F97" s="48">
        <v>0</v>
      </c>
      <c r="G97" s="49" t="str">
        <f t="shared" si="16"/>
        <v/>
      </c>
    </row>
    <row r="98" spans="2:7" x14ac:dyDescent="0.25">
      <c r="B98" s="30" t="s">
        <v>199</v>
      </c>
      <c r="C98" s="31" t="s">
        <v>155</v>
      </c>
      <c r="D98" s="48">
        <v>0</v>
      </c>
      <c r="E98" s="48">
        <v>0</v>
      </c>
      <c r="F98" s="48">
        <v>0</v>
      </c>
      <c r="G98" s="49" t="str">
        <f t="shared" si="16"/>
        <v/>
      </c>
    </row>
    <row r="99" spans="2:7" x14ac:dyDescent="0.25">
      <c r="B99" s="30" t="s">
        <v>200</v>
      </c>
      <c r="C99" s="31" t="s">
        <v>133</v>
      </c>
      <c r="D99" s="48">
        <v>20</v>
      </c>
      <c r="E99" s="48">
        <v>0</v>
      </c>
      <c r="F99" s="48">
        <v>0</v>
      </c>
      <c r="G99" s="49">
        <f t="shared" si="16"/>
        <v>0</v>
      </c>
    </row>
    <row r="100" spans="2:7" x14ac:dyDescent="0.25">
      <c r="B100" s="30" t="s">
        <v>201</v>
      </c>
      <c r="C100" s="31" t="s">
        <v>134</v>
      </c>
      <c r="D100" s="48">
        <v>30</v>
      </c>
      <c r="E100" s="48">
        <v>0</v>
      </c>
      <c r="F100" s="48">
        <v>0</v>
      </c>
      <c r="G100" s="49">
        <f t="shared" si="16"/>
        <v>0</v>
      </c>
    </row>
    <row r="101" spans="2:7" x14ac:dyDescent="0.25">
      <c r="B101" s="44" t="s">
        <v>79</v>
      </c>
      <c r="C101" s="89" t="s">
        <v>39</v>
      </c>
      <c r="D101" s="91">
        <f>D102+D103+D104+D105+D106+D107+D108</f>
        <v>11783</v>
      </c>
      <c r="E101" s="91">
        <f t="shared" ref="E101" si="18">E102+E103+E104+E105+E106+E107+E108</f>
        <v>0</v>
      </c>
      <c r="F101" s="91">
        <f>F102+F103+F104+F105+F106+F107+F108</f>
        <v>0</v>
      </c>
      <c r="G101" s="92">
        <f t="shared" si="16"/>
        <v>0</v>
      </c>
    </row>
    <row r="102" spans="2:7" x14ac:dyDescent="0.25">
      <c r="B102" s="30" t="s">
        <v>202</v>
      </c>
      <c r="C102" s="31" t="s">
        <v>158</v>
      </c>
      <c r="D102" s="48">
        <v>10620</v>
      </c>
      <c r="E102" s="48">
        <v>0</v>
      </c>
      <c r="F102" s="48">
        <v>0</v>
      </c>
      <c r="G102" s="49">
        <f t="shared" si="16"/>
        <v>0</v>
      </c>
    </row>
    <row r="103" spans="2:7" x14ac:dyDescent="0.25">
      <c r="B103" s="30" t="s">
        <v>81</v>
      </c>
      <c r="C103" s="31" t="s">
        <v>65</v>
      </c>
      <c r="D103" s="48">
        <v>113</v>
      </c>
      <c r="E103" s="48">
        <v>0</v>
      </c>
      <c r="F103" s="48">
        <v>0</v>
      </c>
      <c r="G103" s="49">
        <f t="shared" si="16"/>
        <v>0</v>
      </c>
    </row>
    <row r="104" spans="2:7" x14ac:dyDescent="0.25">
      <c r="B104" s="30" t="s">
        <v>203</v>
      </c>
      <c r="C104" s="31" t="s">
        <v>156</v>
      </c>
      <c r="D104" s="48">
        <v>235</v>
      </c>
      <c r="E104" s="48">
        <v>0</v>
      </c>
      <c r="F104" s="48">
        <v>0</v>
      </c>
      <c r="G104" s="49">
        <f t="shared" si="16"/>
        <v>0</v>
      </c>
    </row>
    <row r="105" spans="2:7" x14ac:dyDescent="0.25">
      <c r="B105" s="30" t="s">
        <v>204</v>
      </c>
      <c r="C105" s="31" t="s">
        <v>189</v>
      </c>
      <c r="D105" s="48">
        <v>0</v>
      </c>
      <c r="E105" s="48">
        <v>0</v>
      </c>
      <c r="F105" s="48">
        <v>0</v>
      </c>
      <c r="G105" s="49" t="str">
        <f t="shared" si="16"/>
        <v/>
      </c>
    </row>
    <row r="106" spans="2:7" x14ac:dyDescent="0.25">
      <c r="B106" s="30" t="s">
        <v>205</v>
      </c>
      <c r="C106" s="31" t="s">
        <v>155</v>
      </c>
      <c r="D106" s="48">
        <v>695</v>
      </c>
      <c r="E106" s="48">
        <v>0</v>
      </c>
      <c r="F106" s="48">
        <v>0</v>
      </c>
      <c r="G106" s="49">
        <f t="shared" si="16"/>
        <v>0</v>
      </c>
    </row>
    <row r="107" spans="2:7" x14ac:dyDescent="0.25">
      <c r="B107" s="30" t="s">
        <v>206</v>
      </c>
      <c r="C107" s="31" t="s">
        <v>133</v>
      </c>
      <c r="D107" s="48">
        <v>120</v>
      </c>
      <c r="E107" s="48">
        <v>0</v>
      </c>
      <c r="F107" s="48">
        <v>0</v>
      </c>
      <c r="G107" s="49">
        <f t="shared" si="16"/>
        <v>0</v>
      </c>
    </row>
    <row r="108" spans="2:7" x14ac:dyDescent="0.25">
      <c r="B108" s="30" t="s">
        <v>207</v>
      </c>
      <c r="C108" s="31" t="s">
        <v>134</v>
      </c>
      <c r="D108" s="48">
        <v>0</v>
      </c>
      <c r="E108" s="48">
        <v>0</v>
      </c>
      <c r="F108" s="48">
        <v>0</v>
      </c>
      <c r="G108" s="49" t="str">
        <f t="shared" si="16"/>
        <v/>
      </c>
    </row>
    <row r="109" spans="2:7" x14ac:dyDescent="0.25">
      <c r="B109" s="41" t="s">
        <v>41</v>
      </c>
      <c r="C109" s="85" t="s">
        <v>42</v>
      </c>
      <c r="D109" s="87">
        <f>D110+D111+D112+D113+D114+D115+D116+D117</f>
        <v>0</v>
      </c>
      <c r="E109" s="87">
        <f>E110+E111+E112+E113+E114+E115+E116+E117</f>
        <v>0</v>
      </c>
      <c r="F109" s="87">
        <f>F110+F111+F112+F113+F114+F115+F116+F117</f>
        <v>0</v>
      </c>
      <c r="G109" s="88" t="str">
        <f t="shared" si="16"/>
        <v/>
      </c>
    </row>
    <row r="110" spans="2:7" x14ac:dyDescent="0.25">
      <c r="B110" s="30" t="s">
        <v>82</v>
      </c>
      <c r="C110" s="31" t="s">
        <v>65</v>
      </c>
      <c r="D110" s="48">
        <v>0</v>
      </c>
      <c r="E110" s="48">
        <v>0</v>
      </c>
      <c r="F110" s="48">
        <v>0</v>
      </c>
      <c r="G110" s="49" t="str">
        <f t="shared" si="16"/>
        <v/>
      </c>
    </row>
    <row r="111" spans="2:7" x14ac:dyDescent="0.25">
      <c r="B111" s="30" t="s">
        <v>208</v>
      </c>
      <c r="C111" s="31" t="s">
        <v>156</v>
      </c>
      <c r="D111" s="48">
        <v>0</v>
      </c>
      <c r="E111" s="48">
        <v>0</v>
      </c>
      <c r="F111" s="48">
        <v>0</v>
      </c>
      <c r="G111" s="49" t="str">
        <f t="shared" si="16"/>
        <v/>
      </c>
    </row>
    <row r="112" spans="2:7" x14ac:dyDescent="0.25">
      <c r="B112" s="30" t="s">
        <v>209</v>
      </c>
      <c r="C112" s="31" t="s">
        <v>189</v>
      </c>
      <c r="D112" s="48">
        <v>0</v>
      </c>
      <c r="E112" s="48">
        <v>0</v>
      </c>
      <c r="F112" s="48">
        <v>0</v>
      </c>
      <c r="G112" s="49" t="str">
        <f t="shared" si="16"/>
        <v/>
      </c>
    </row>
    <row r="113" spans="2:7" x14ac:dyDescent="0.25">
      <c r="B113" s="30" t="s">
        <v>210</v>
      </c>
      <c r="C113" s="31" t="s">
        <v>212</v>
      </c>
      <c r="D113" s="48">
        <v>0</v>
      </c>
      <c r="E113" s="48">
        <v>0</v>
      </c>
      <c r="F113" s="48">
        <v>0</v>
      </c>
      <c r="G113" s="49" t="str">
        <f t="shared" si="16"/>
        <v/>
      </c>
    </row>
    <row r="114" spans="2:7" x14ac:dyDescent="0.25">
      <c r="B114" s="30" t="s">
        <v>211</v>
      </c>
      <c r="C114" s="31" t="s">
        <v>133</v>
      </c>
      <c r="D114" s="48">
        <v>0</v>
      </c>
      <c r="E114" s="48">
        <v>0</v>
      </c>
      <c r="F114" s="48">
        <v>0</v>
      </c>
      <c r="G114" s="49" t="str">
        <f t="shared" si="16"/>
        <v/>
      </c>
    </row>
    <row r="115" spans="2:7" x14ac:dyDescent="0.25">
      <c r="B115" s="30" t="s">
        <v>215</v>
      </c>
      <c r="C115" s="31" t="s">
        <v>134</v>
      </c>
      <c r="D115" s="48">
        <v>0</v>
      </c>
      <c r="E115" s="48">
        <v>0</v>
      </c>
      <c r="F115" s="48">
        <v>0</v>
      </c>
      <c r="G115" s="49" t="str">
        <f t="shared" si="16"/>
        <v/>
      </c>
    </row>
    <row r="116" spans="2:7" x14ac:dyDescent="0.25">
      <c r="B116" s="30" t="s">
        <v>216</v>
      </c>
      <c r="C116" s="31" t="s">
        <v>213</v>
      </c>
      <c r="D116" s="48">
        <v>0</v>
      </c>
      <c r="E116" s="48">
        <v>0</v>
      </c>
      <c r="F116" s="48">
        <v>0</v>
      </c>
      <c r="G116" s="49" t="str">
        <f t="shared" si="16"/>
        <v/>
      </c>
    </row>
    <row r="117" spans="2:7" x14ac:dyDescent="0.25">
      <c r="B117" s="30" t="s">
        <v>217</v>
      </c>
      <c r="C117" s="31" t="s">
        <v>214</v>
      </c>
      <c r="D117" s="48">
        <v>0</v>
      </c>
      <c r="E117" s="48">
        <v>0</v>
      </c>
      <c r="F117" s="48">
        <v>0</v>
      </c>
      <c r="G117" s="49" t="str">
        <f t="shared" si="16"/>
        <v/>
      </c>
    </row>
    <row r="118" spans="2:7" x14ac:dyDescent="0.25">
      <c r="B118" s="41" t="s">
        <v>35</v>
      </c>
      <c r="C118" s="85" t="s">
        <v>43</v>
      </c>
      <c r="D118" s="87">
        <f>D119+D120+D121+D122+D123+D124+D125</f>
        <v>13249</v>
      </c>
      <c r="E118" s="87">
        <f t="shared" ref="E118:F118" si="19">E119+E120+E121+E122+E123+E124+E125</f>
        <v>0</v>
      </c>
      <c r="F118" s="87">
        <f t="shared" si="19"/>
        <v>0</v>
      </c>
      <c r="G118" s="88">
        <f t="shared" si="16"/>
        <v>0</v>
      </c>
    </row>
    <row r="119" spans="2:7" x14ac:dyDescent="0.25">
      <c r="B119" s="30" t="s">
        <v>218</v>
      </c>
      <c r="C119" s="31" t="s">
        <v>158</v>
      </c>
      <c r="D119" s="48">
        <v>12820</v>
      </c>
      <c r="E119" s="48">
        <v>0</v>
      </c>
      <c r="F119" s="48">
        <v>0</v>
      </c>
      <c r="G119" s="49">
        <f t="shared" si="16"/>
        <v>0</v>
      </c>
    </row>
    <row r="120" spans="2:7" x14ac:dyDescent="0.25">
      <c r="B120" s="30" t="s">
        <v>83</v>
      </c>
      <c r="C120" s="31" t="s">
        <v>65</v>
      </c>
      <c r="D120" s="48">
        <v>219</v>
      </c>
      <c r="E120" s="48">
        <v>0</v>
      </c>
      <c r="F120" s="48">
        <v>0</v>
      </c>
      <c r="G120" s="49">
        <f t="shared" si="16"/>
        <v>0</v>
      </c>
    </row>
    <row r="121" spans="2:7" x14ac:dyDescent="0.25">
      <c r="B121" s="30" t="s">
        <v>219</v>
      </c>
      <c r="C121" s="31" t="s">
        <v>156</v>
      </c>
      <c r="D121" s="48">
        <v>180</v>
      </c>
      <c r="E121" s="48">
        <v>0</v>
      </c>
      <c r="F121" s="48">
        <v>0</v>
      </c>
      <c r="G121" s="49">
        <f t="shared" si="16"/>
        <v>0</v>
      </c>
    </row>
    <row r="122" spans="2:7" x14ac:dyDescent="0.25">
      <c r="B122" s="30" t="s">
        <v>220</v>
      </c>
      <c r="C122" s="31" t="s">
        <v>189</v>
      </c>
      <c r="D122" s="48">
        <v>0</v>
      </c>
      <c r="E122" s="48">
        <v>0</v>
      </c>
      <c r="F122" s="48">
        <v>0</v>
      </c>
      <c r="G122" s="49" t="str">
        <f t="shared" si="16"/>
        <v/>
      </c>
    </row>
    <row r="123" spans="2:7" x14ac:dyDescent="0.25">
      <c r="B123" s="30" t="s">
        <v>221</v>
      </c>
      <c r="C123" s="31" t="s">
        <v>155</v>
      </c>
      <c r="D123" s="48">
        <v>0</v>
      </c>
      <c r="E123" s="48">
        <v>0</v>
      </c>
      <c r="F123" s="48">
        <v>0</v>
      </c>
      <c r="G123" s="49" t="str">
        <f t="shared" si="16"/>
        <v/>
      </c>
    </row>
    <row r="124" spans="2:7" x14ac:dyDescent="0.25">
      <c r="B124" s="30" t="s">
        <v>222</v>
      </c>
      <c r="C124" s="31" t="s">
        <v>133</v>
      </c>
      <c r="D124" s="48">
        <v>0</v>
      </c>
      <c r="E124" s="48">
        <v>0</v>
      </c>
      <c r="F124" s="48">
        <v>0</v>
      </c>
      <c r="G124" s="49" t="str">
        <f t="shared" si="16"/>
        <v/>
      </c>
    </row>
    <row r="125" spans="2:7" x14ac:dyDescent="0.25">
      <c r="B125" s="30" t="s">
        <v>223</v>
      </c>
      <c r="C125" s="31" t="s">
        <v>134</v>
      </c>
      <c r="D125" s="48">
        <v>30</v>
      </c>
      <c r="E125" s="48">
        <v>0</v>
      </c>
      <c r="F125" s="48">
        <v>0</v>
      </c>
      <c r="G125" s="49">
        <f t="shared" si="16"/>
        <v>0</v>
      </c>
    </row>
    <row r="126" spans="2:7" x14ac:dyDescent="0.25">
      <c r="B126" s="41" t="s">
        <v>44</v>
      </c>
      <c r="C126" s="85" t="s">
        <v>45</v>
      </c>
      <c r="D126" s="87">
        <f>D127+D128+D129+D130+D131+D132+D133+D134</f>
        <v>575</v>
      </c>
      <c r="E126" s="87">
        <f>E127+E128+E129+E130+E131+E132+E133+E134</f>
        <v>0</v>
      </c>
      <c r="F126" s="87">
        <f>F127+F128+F129+F130+F131+F132+F133+F134</f>
        <v>0</v>
      </c>
      <c r="G126" s="88">
        <f t="shared" si="16"/>
        <v>0</v>
      </c>
    </row>
    <row r="127" spans="2:7" x14ac:dyDescent="0.25">
      <c r="B127" s="30" t="s">
        <v>224</v>
      </c>
      <c r="C127" s="31" t="s">
        <v>158</v>
      </c>
      <c r="D127" s="48">
        <v>270</v>
      </c>
      <c r="E127" s="48">
        <v>0</v>
      </c>
      <c r="F127" s="48">
        <v>0</v>
      </c>
      <c r="G127" s="49">
        <f t="shared" si="16"/>
        <v>0</v>
      </c>
    </row>
    <row r="128" spans="2:7" x14ac:dyDescent="0.25">
      <c r="B128" s="30" t="s">
        <v>84</v>
      </c>
      <c r="C128" s="31" t="s">
        <v>65</v>
      </c>
      <c r="D128" s="48">
        <v>0</v>
      </c>
      <c r="E128" s="48">
        <v>0</v>
      </c>
      <c r="F128" s="48">
        <v>0</v>
      </c>
      <c r="G128" s="49" t="str">
        <f t="shared" si="16"/>
        <v/>
      </c>
    </row>
    <row r="129" spans="2:7" x14ac:dyDescent="0.25">
      <c r="B129" s="30" t="s">
        <v>225</v>
      </c>
      <c r="C129" s="31" t="s">
        <v>156</v>
      </c>
      <c r="D129" s="48">
        <v>250</v>
      </c>
      <c r="E129" s="48">
        <v>0</v>
      </c>
      <c r="F129" s="48">
        <v>0</v>
      </c>
      <c r="G129" s="49">
        <f t="shared" si="16"/>
        <v>0</v>
      </c>
    </row>
    <row r="130" spans="2:7" x14ac:dyDescent="0.25">
      <c r="B130" s="30" t="s">
        <v>226</v>
      </c>
      <c r="C130" s="31" t="s">
        <v>189</v>
      </c>
      <c r="D130" s="48">
        <v>0</v>
      </c>
      <c r="E130" s="48">
        <v>0</v>
      </c>
      <c r="F130" s="48">
        <v>0</v>
      </c>
      <c r="G130" s="49" t="str">
        <f t="shared" si="16"/>
        <v/>
      </c>
    </row>
    <row r="131" spans="2:7" x14ac:dyDescent="0.25">
      <c r="B131" s="30" t="s">
        <v>227</v>
      </c>
      <c r="C131" s="31" t="s">
        <v>155</v>
      </c>
      <c r="D131" s="48">
        <v>0</v>
      </c>
      <c r="E131" s="48">
        <v>0</v>
      </c>
      <c r="F131" s="48">
        <v>0</v>
      </c>
      <c r="G131" s="49" t="str">
        <f t="shared" si="16"/>
        <v/>
      </c>
    </row>
    <row r="132" spans="2:7" x14ac:dyDescent="0.25">
      <c r="B132" s="30" t="s">
        <v>228</v>
      </c>
      <c r="C132" s="31" t="s">
        <v>229</v>
      </c>
      <c r="D132" s="48">
        <v>0</v>
      </c>
      <c r="E132" s="48">
        <v>0</v>
      </c>
      <c r="F132" s="48">
        <v>0</v>
      </c>
      <c r="G132" s="49" t="str">
        <f t="shared" si="16"/>
        <v/>
      </c>
    </row>
    <row r="133" spans="2:7" x14ac:dyDescent="0.25">
      <c r="B133" s="30" t="s">
        <v>230</v>
      </c>
      <c r="C133" s="31" t="s">
        <v>133</v>
      </c>
      <c r="D133" s="48">
        <v>55</v>
      </c>
      <c r="E133" s="48">
        <v>0</v>
      </c>
      <c r="F133" s="48">
        <v>0</v>
      </c>
      <c r="G133" s="49">
        <f t="shared" si="16"/>
        <v>0</v>
      </c>
    </row>
    <row r="134" spans="2:7" x14ac:dyDescent="0.25">
      <c r="B134" s="30" t="s">
        <v>231</v>
      </c>
      <c r="C134" s="31" t="s">
        <v>134</v>
      </c>
      <c r="D134" s="48">
        <v>0</v>
      </c>
      <c r="E134" s="48">
        <v>0</v>
      </c>
      <c r="F134" s="48">
        <v>0</v>
      </c>
      <c r="G134" s="49" t="str">
        <f t="shared" si="16"/>
        <v/>
      </c>
    </row>
    <row r="135" spans="2:7" x14ac:dyDescent="0.25">
      <c r="B135" s="41" t="s">
        <v>46</v>
      </c>
      <c r="C135" s="85" t="s">
        <v>47</v>
      </c>
      <c r="D135" s="87">
        <f>D136+D137+D138+D139+D140+D141+D142</f>
        <v>5885</v>
      </c>
      <c r="E135" s="87">
        <f>E136+E137+E138+E139+E140+E141+E142</f>
        <v>0</v>
      </c>
      <c r="F135" s="87">
        <f>F136+F137+F138+F139+F140+F141+F142</f>
        <v>0</v>
      </c>
      <c r="G135" s="88">
        <f t="shared" si="16"/>
        <v>0</v>
      </c>
    </row>
    <row r="136" spans="2:7" x14ac:dyDescent="0.25">
      <c r="B136" s="30" t="s">
        <v>85</v>
      </c>
      <c r="C136" s="9" t="s">
        <v>65</v>
      </c>
      <c r="D136" s="48">
        <v>0</v>
      </c>
      <c r="E136" s="48">
        <v>0</v>
      </c>
      <c r="F136" s="48">
        <v>0</v>
      </c>
      <c r="G136" s="49" t="str">
        <f t="shared" si="16"/>
        <v/>
      </c>
    </row>
    <row r="137" spans="2:7" x14ac:dyDescent="0.25">
      <c r="B137" s="30" t="s">
        <v>232</v>
      </c>
      <c r="C137" s="31" t="s">
        <v>156</v>
      </c>
      <c r="D137" s="48">
        <v>430</v>
      </c>
      <c r="E137" s="48">
        <v>0</v>
      </c>
      <c r="F137" s="48">
        <v>0</v>
      </c>
      <c r="G137" s="49">
        <f t="shared" si="16"/>
        <v>0</v>
      </c>
    </row>
    <row r="138" spans="2:7" x14ac:dyDescent="0.25">
      <c r="B138" s="30" t="s">
        <v>233</v>
      </c>
      <c r="C138" s="31" t="s">
        <v>189</v>
      </c>
      <c r="D138" s="48">
        <v>0</v>
      </c>
      <c r="E138" s="48">
        <v>0</v>
      </c>
      <c r="F138" s="48">
        <v>0</v>
      </c>
      <c r="G138" s="49" t="str">
        <f t="shared" si="16"/>
        <v/>
      </c>
    </row>
    <row r="139" spans="2:7" x14ac:dyDescent="0.25">
      <c r="B139" s="30" t="s">
        <v>234</v>
      </c>
      <c r="C139" s="31" t="s">
        <v>237</v>
      </c>
      <c r="D139" s="48">
        <v>5455</v>
      </c>
      <c r="E139" s="48">
        <v>0</v>
      </c>
      <c r="F139" s="48">
        <v>0</v>
      </c>
      <c r="G139" s="49">
        <f t="shared" si="16"/>
        <v>0</v>
      </c>
    </row>
    <row r="140" spans="2:7" x14ac:dyDescent="0.25">
      <c r="B140" s="30" t="s">
        <v>235</v>
      </c>
      <c r="C140" s="31" t="s">
        <v>155</v>
      </c>
      <c r="D140" s="48">
        <v>0</v>
      </c>
      <c r="E140" s="48">
        <v>0</v>
      </c>
      <c r="F140" s="48">
        <v>0</v>
      </c>
      <c r="G140" s="49" t="str">
        <f t="shared" si="16"/>
        <v/>
      </c>
    </row>
    <row r="141" spans="2:7" x14ac:dyDescent="0.25">
      <c r="B141" s="30" t="s">
        <v>236</v>
      </c>
      <c r="C141" s="31" t="s">
        <v>133</v>
      </c>
      <c r="D141" s="48">
        <v>0</v>
      </c>
      <c r="E141" s="48">
        <v>0</v>
      </c>
      <c r="F141" s="48">
        <v>0</v>
      </c>
      <c r="G141" s="49" t="str">
        <f t="shared" si="16"/>
        <v/>
      </c>
    </row>
    <row r="142" spans="2:7" x14ac:dyDescent="0.25">
      <c r="B142" s="30" t="s">
        <v>238</v>
      </c>
      <c r="C142" s="107" t="s">
        <v>134</v>
      </c>
      <c r="D142" s="48">
        <v>0</v>
      </c>
      <c r="E142" s="108">
        <v>0</v>
      </c>
      <c r="F142" s="108">
        <v>0</v>
      </c>
      <c r="G142" s="109" t="str">
        <f t="shared" si="16"/>
        <v/>
      </c>
    </row>
    <row r="143" spans="2:7" x14ac:dyDescent="0.25">
      <c r="B143" s="41" t="s">
        <v>89</v>
      </c>
      <c r="C143" s="85" t="s">
        <v>48</v>
      </c>
      <c r="D143" s="87">
        <f>D144+D145+D146</f>
        <v>60349</v>
      </c>
      <c r="E143" s="87">
        <f>E144+E145+E146</f>
        <v>0</v>
      </c>
      <c r="F143" s="87">
        <f>F144+F145+F146</f>
        <v>0</v>
      </c>
      <c r="G143" s="88">
        <f t="shared" si="16"/>
        <v>0</v>
      </c>
    </row>
    <row r="144" spans="2:7" x14ac:dyDescent="0.25">
      <c r="B144" s="30" t="s">
        <v>239</v>
      </c>
      <c r="C144" s="31" t="s">
        <v>240</v>
      </c>
      <c r="D144" s="48">
        <v>40870</v>
      </c>
      <c r="E144" s="48">
        <v>0</v>
      </c>
      <c r="F144" s="48">
        <v>0</v>
      </c>
      <c r="G144" s="49">
        <f t="shared" si="16"/>
        <v>0</v>
      </c>
    </row>
    <row r="145" spans="2:7" x14ac:dyDescent="0.25">
      <c r="B145" s="30" t="s">
        <v>242</v>
      </c>
      <c r="C145" s="31" t="s">
        <v>241</v>
      </c>
      <c r="D145" s="48">
        <v>19405</v>
      </c>
      <c r="E145" s="48">
        <v>0</v>
      </c>
      <c r="F145" s="48">
        <v>0</v>
      </c>
      <c r="G145" s="49">
        <f t="shared" si="16"/>
        <v>0</v>
      </c>
    </row>
    <row r="146" spans="2:7" x14ac:dyDescent="0.25">
      <c r="B146" s="30" t="s">
        <v>243</v>
      </c>
      <c r="C146" s="31" t="s">
        <v>133</v>
      </c>
      <c r="D146" s="48">
        <v>74</v>
      </c>
      <c r="E146" s="48">
        <v>0</v>
      </c>
      <c r="F146" s="48">
        <v>0</v>
      </c>
      <c r="G146" s="49">
        <f t="shared" si="16"/>
        <v>0</v>
      </c>
    </row>
    <row r="147" spans="2:7" ht="15.75" thickBot="1" x14ac:dyDescent="0.3">
      <c r="B147" s="18"/>
      <c r="C147" s="8" t="s">
        <v>30</v>
      </c>
      <c r="D147" s="81">
        <f>D84+D109+D118+D126+D135+D143</f>
        <v>94542</v>
      </c>
      <c r="E147" s="81">
        <f>E84+E109+E118+E126+E135+E143</f>
        <v>0</v>
      </c>
      <c r="F147" s="81">
        <f>F84+F109+F118+F126+F135+F143</f>
        <v>0</v>
      </c>
      <c r="G147" s="82">
        <f t="shared" si="16"/>
        <v>0</v>
      </c>
    </row>
    <row r="148" spans="2:7" hidden="1" x14ac:dyDescent="0.25">
      <c r="B148" s="2">
        <v>4</v>
      </c>
      <c r="C148" s="1" t="s">
        <v>51</v>
      </c>
      <c r="D148" s="56"/>
      <c r="E148" s="56"/>
      <c r="F148" s="56"/>
      <c r="G148" s="57"/>
    </row>
    <row r="149" spans="2:7" hidden="1" x14ac:dyDescent="0.25">
      <c r="B149" s="41" t="s">
        <v>49</v>
      </c>
      <c r="C149" s="146" t="s">
        <v>52</v>
      </c>
      <c r="D149" s="152">
        <f>D150</f>
        <v>0</v>
      </c>
      <c r="E149" s="149">
        <f>E150</f>
        <v>0</v>
      </c>
      <c r="F149" s="149">
        <f>F150</f>
        <v>0</v>
      </c>
      <c r="G149" s="153" t="str">
        <f t="shared" ref="G149:G173" si="20">IFERROR(F149/D149,"")</f>
        <v/>
      </c>
    </row>
    <row r="150" spans="2:7" hidden="1" x14ac:dyDescent="0.25">
      <c r="B150" s="44" t="s">
        <v>54</v>
      </c>
      <c r="C150" s="89" t="s">
        <v>55</v>
      </c>
      <c r="D150" s="90">
        <f>D151+D156+D161+D164</f>
        <v>0</v>
      </c>
      <c r="E150" s="135">
        <f>E151+E156+E161+E164</f>
        <v>0</v>
      </c>
      <c r="F150" s="135">
        <f>F151+F156+F161+F164</f>
        <v>0</v>
      </c>
      <c r="G150" s="92" t="str">
        <f t="shared" si="20"/>
        <v/>
      </c>
    </row>
    <row r="151" spans="2:7" hidden="1" x14ac:dyDescent="0.25">
      <c r="B151" s="45" t="s">
        <v>91</v>
      </c>
      <c r="C151" s="212" t="s">
        <v>90</v>
      </c>
      <c r="D151" s="91">
        <f>D152+D153+D154+D155</f>
        <v>0</v>
      </c>
      <c r="E151" s="135">
        <f>E152+E153+E154+E155</f>
        <v>0</v>
      </c>
      <c r="F151" s="135">
        <f>F152+F153+F154+F155</f>
        <v>0</v>
      </c>
      <c r="G151" s="92" t="str">
        <f t="shared" si="20"/>
        <v/>
      </c>
    </row>
    <row r="152" spans="2:7" hidden="1" x14ac:dyDescent="0.25">
      <c r="B152" s="3"/>
      <c r="C152" s="33" t="s">
        <v>244</v>
      </c>
      <c r="D152" s="143"/>
      <c r="E152" s="58">
        <v>0</v>
      </c>
      <c r="F152" s="58">
        <v>0</v>
      </c>
      <c r="G152" s="46" t="str">
        <f t="shared" si="20"/>
        <v/>
      </c>
    </row>
    <row r="153" spans="2:7" hidden="1" x14ac:dyDescent="0.25">
      <c r="B153" s="3"/>
      <c r="C153" s="33" t="s">
        <v>245</v>
      </c>
      <c r="D153" s="48"/>
      <c r="E153" s="58">
        <v>0</v>
      </c>
      <c r="F153" s="58">
        <v>0</v>
      </c>
      <c r="G153" s="46" t="str">
        <f t="shared" si="20"/>
        <v/>
      </c>
    </row>
    <row r="154" spans="2:7" hidden="1" x14ac:dyDescent="0.25">
      <c r="B154" s="3"/>
      <c r="C154" s="33" t="s">
        <v>266</v>
      </c>
      <c r="D154" s="48"/>
      <c r="E154" s="58">
        <v>0</v>
      </c>
      <c r="F154" s="58">
        <v>0</v>
      </c>
      <c r="G154" s="46" t="str">
        <f t="shared" si="20"/>
        <v/>
      </c>
    </row>
    <row r="155" spans="2:7" hidden="1" x14ac:dyDescent="0.25">
      <c r="B155" s="3"/>
      <c r="C155" s="33" t="s">
        <v>246</v>
      </c>
      <c r="D155" s="143"/>
      <c r="E155" s="58">
        <v>0</v>
      </c>
      <c r="F155" s="58">
        <v>0</v>
      </c>
      <c r="G155" s="46" t="str">
        <f t="shared" si="20"/>
        <v/>
      </c>
    </row>
    <row r="156" spans="2:7" hidden="1" x14ac:dyDescent="0.25">
      <c r="B156" s="45" t="s">
        <v>92</v>
      </c>
      <c r="C156" s="212" t="s">
        <v>93</v>
      </c>
      <c r="D156" s="91">
        <f>D157+D158+D159+D160</f>
        <v>0</v>
      </c>
      <c r="E156" s="135">
        <f>E157+E158+E159+E160</f>
        <v>0</v>
      </c>
      <c r="F156" s="135">
        <f>F157+F158+F159+F160</f>
        <v>0</v>
      </c>
      <c r="G156" s="92" t="str">
        <f t="shared" si="20"/>
        <v/>
      </c>
    </row>
    <row r="157" spans="2:7" hidden="1" x14ac:dyDescent="0.25">
      <c r="B157" s="4"/>
      <c r="C157" s="33" t="s">
        <v>247</v>
      </c>
      <c r="D157" s="48"/>
      <c r="E157" s="58">
        <v>0</v>
      </c>
      <c r="F157" s="58">
        <v>0</v>
      </c>
      <c r="G157" s="46" t="str">
        <f t="shared" si="20"/>
        <v/>
      </c>
    </row>
    <row r="158" spans="2:7" hidden="1" x14ac:dyDescent="0.25">
      <c r="B158" s="4"/>
      <c r="C158" s="33" t="s">
        <v>265</v>
      </c>
      <c r="D158" s="48"/>
      <c r="E158" s="58">
        <v>0</v>
      </c>
      <c r="F158" s="58">
        <v>0</v>
      </c>
      <c r="G158" s="46" t="str">
        <f t="shared" si="20"/>
        <v/>
      </c>
    </row>
    <row r="159" spans="2:7" hidden="1" x14ac:dyDescent="0.25">
      <c r="B159" s="3"/>
      <c r="C159" s="33" t="s">
        <v>248</v>
      </c>
      <c r="D159" s="48"/>
      <c r="E159" s="58">
        <v>0</v>
      </c>
      <c r="F159" s="58">
        <v>0</v>
      </c>
      <c r="G159" s="46" t="str">
        <f t="shared" si="20"/>
        <v/>
      </c>
    </row>
    <row r="160" spans="2:7" hidden="1" x14ac:dyDescent="0.25">
      <c r="B160" s="45" t="s">
        <v>94</v>
      </c>
      <c r="C160" s="212" t="s">
        <v>97</v>
      </c>
      <c r="D160" s="106">
        <v>0</v>
      </c>
      <c r="E160" s="148">
        <v>0</v>
      </c>
      <c r="F160" s="148">
        <v>0</v>
      </c>
      <c r="G160" s="104" t="str">
        <f t="shared" si="20"/>
        <v/>
      </c>
    </row>
    <row r="161" spans="2:7" hidden="1" x14ac:dyDescent="0.25">
      <c r="B161" s="45" t="s">
        <v>95</v>
      </c>
      <c r="C161" s="212" t="s">
        <v>98</v>
      </c>
      <c r="D161" s="91">
        <f>D162+D163</f>
        <v>0</v>
      </c>
      <c r="E161" s="135">
        <f t="shared" ref="E161" si="21">E162+E163</f>
        <v>0</v>
      </c>
      <c r="F161" s="135">
        <f>F162+F163</f>
        <v>0</v>
      </c>
      <c r="G161" s="92" t="str">
        <f t="shared" si="20"/>
        <v/>
      </c>
    </row>
    <row r="162" spans="2:7" hidden="1" x14ac:dyDescent="0.25">
      <c r="B162" s="4"/>
      <c r="C162" s="33" t="s">
        <v>249</v>
      </c>
      <c r="D162" s="48"/>
      <c r="E162" s="58">
        <v>0</v>
      </c>
      <c r="F162" s="58">
        <v>0</v>
      </c>
      <c r="G162" s="46" t="str">
        <f t="shared" si="20"/>
        <v/>
      </c>
    </row>
    <row r="163" spans="2:7" hidden="1" x14ac:dyDescent="0.25">
      <c r="B163" s="4"/>
      <c r="C163" s="33" t="s">
        <v>252</v>
      </c>
      <c r="D163" s="48"/>
      <c r="E163" s="58">
        <v>0</v>
      </c>
      <c r="F163" s="58">
        <v>0</v>
      </c>
      <c r="G163" s="46" t="str">
        <f t="shared" si="20"/>
        <v/>
      </c>
    </row>
    <row r="164" spans="2:7" hidden="1" x14ac:dyDescent="0.25">
      <c r="B164" s="45" t="s">
        <v>96</v>
      </c>
      <c r="C164" s="212" t="s">
        <v>99</v>
      </c>
      <c r="D164" s="91">
        <f t="shared" ref="D164" si="22">D165+D166</f>
        <v>0</v>
      </c>
      <c r="E164" s="135">
        <f t="shared" ref="E164:F164" si="23">E165+E166</f>
        <v>0</v>
      </c>
      <c r="F164" s="135">
        <f t="shared" si="23"/>
        <v>0</v>
      </c>
      <c r="G164" s="92" t="str">
        <f t="shared" si="20"/>
        <v/>
      </c>
    </row>
    <row r="165" spans="2:7" hidden="1" x14ac:dyDescent="0.25">
      <c r="B165" s="3"/>
      <c r="C165" s="33" t="s">
        <v>250</v>
      </c>
      <c r="D165" s="48"/>
      <c r="E165" s="58">
        <v>0</v>
      </c>
      <c r="F165" s="58">
        <v>0</v>
      </c>
      <c r="G165" s="46" t="str">
        <f t="shared" si="20"/>
        <v/>
      </c>
    </row>
    <row r="166" spans="2:7" hidden="1" x14ac:dyDescent="0.25">
      <c r="B166" s="4"/>
      <c r="C166" s="33" t="s">
        <v>251</v>
      </c>
      <c r="D166" s="48"/>
      <c r="E166" s="58">
        <v>0</v>
      </c>
      <c r="F166" s="58">
        <v>0</v>
      </c>
      <c r="G166" s="46" t="str">
        <f t="shared" si="20"/>
        <v/>
      </c>
    </row>
    <row r="167" spans="2:7" hidden="1" x14ac:dyDescent="0.25">
      <c r="B167" s="41" t="s">
        <v>50</v>
      </c>
      <c r="C167" s="146" t="s">
        <v>53</v>
      </c>
      <c r="D167" s="149">
        <f>D168</f>
        <v>0</v>
      </c>
      <c r="E167" s="164">
        <f>E168</f>
        <v>0</v>
      </c>
      <c r="F167" s="164">
        <f>F168</f>
        <v>0</v>
      </c>
      <c r="G167" s="153" t="str">
        <f t="shared" si="20"/>
        <v/>
      </c>
    </row>
    <row r="168" spans="2:7" hidden="1" x14ac:dyDescent="0.25">
      <c r="B168" s="44" t="s">
        <v>56</v>
      </c>
      <c r="C168" s="89" t="s">
        <v>58</v>
      </c>
      <c r="D168" s="91">
        <f>D169+D170</f>
        <v>0</v>
      </c>
      <c r="E168" s="135">
        <f>E169+E170</f>
        <v>0</v>
      </c>
      <c r="F168" s="135">
        <f>F169+F170</f>
        <v>0</v>
      </c>
      <c r="G168" s="92" t="str">
        <f t="shared" si="20"/>
        <v/>
      </c>
    </row>
    <row r="169" spans="2:7" hidden="1" x14ac:dyDescent="0.25">
      <c r="B169" s="30" t="s">
        <v>100</v>
      </c>
      <c r="C169" s="31" t="s">
        <v>101</v>
      </c>
      <c r="D169" s="108"/>
      <c r="E169" s="58">
        <v>0</v>
      </c>
      <c r="F169" s="58">
        <v>0</v>
      </c>
      <c r="G169" s="46" t="str">
        <f t="shared" si="20"/>
        <v/>
      </c>
    </row>
    <row r="170" spans="2:7" hidden="1" x14ac:dyDescent="0.25">
      <c r="B170" s="30" t="s">
        <v>253</v>
      </c>
      <c r="C170" s="31" t="s">
        <v>104</v>
      </c>
      <c r="D170" s="108"/>
      <c r="E170" s="58">
        <v>0</v>
      </c>
      <c r="F170" s="58">
        <v>0</v>
      </c>
      <c r="G170" s="46" t="str">
        <f t="shared" si="20"/>
        <v/>
      </c>
    </row>
    <row r="171" spans="2:7" hidden="1" x14ac:dyDescent="0.25">
      <c r="B171" s="44" t="s">
        <v>57</v>
      </c>
      <c r="C171" s="89" t="s">
        <v>59</v>
      </c>
      <c r="D171" s="106">
        <f>D172</f>
        <v>0</v>
      </c>
      <c r="E171" s="148">
        <f>E172</f>
        <v>0</v>
      </c>
      <c r="F171" s="148">
        <f>F172</f>
        <v>0</v>
      </c>
      <c r="G171" s="104" t="str">
        <f t="shared" si="20"/>
        <v/>
      </c>
    </row>
    <row r="172" spans="2:7" hidden="1" x14ac:dyDescent="0.25">
      <c r="B172" s="30" t="s">
        <v>103</v>
      </c>
      <c r="C172" s="31" t="s">
        <v>102</v>
      </c>
      <c r="D172" s="108">
        <v>0</v>
      </c>
      <c r="E172" s="58">
        <v>0</v>
      </c>
      <c r="F172" s="58">
        <v>0</v>
      </c>
      <c r="G172" s="46" t="str">
        <f t="shared" si="20"/>
        <v/>
      </c>
    </row>
    <row r="173" spans="2:7" ht="15.75" hidden="1" thickBot="1" x14ac:dyDescent="0.3">
      <c r="B173" s="18"/>
      <c r="C173" s="8" t="s">
        <v>30</v>
      </c>
      <c r="D173" s="206">
        <f>D149+D167</f>
        <v>0</v>
      </c>
      <c r="E173" s="206">
        <f>E149+E167</f>
        <v>0</v>
      </c>
      <c r="F173" s="59">
        <v>0</v>
      </c>
      <c r="G173" s="51" t="str">
        <f t="shared" si="20"/>
        <v/>
      </c>
    </row>
    <row r="174" spans="2:7" x14ac:dyDescent="0.25">
      <c r="B174" s="2">
        <v>5</v>
      </c>
      <c r="C174" s="11" t="s">
        <v>60</v>
      </c>
      <c r="D174" s="13"/>
      <c r="E174" s="13"/>
      <c r="F174" s="13"/>
      <c r="G174" s="28"/>
    </row>
    <row r="175" spans="2:7" x14ac:dyDescent="0.25">
      <c r="B175" s="41" t="s">
        <v>61</v>
      </c>
      <c r="C175" s="165" t="s">
        <v>63</v>
      </c>
      <c r="D175" s="167">
        <f>D176+D177+D178+D179+D180+D181+D182</f>
        <v>0</v>
      </c>
      <c r="E175" s="167">
        <f t="shared" ref="E175:F175" si="24">E176+E177+E178+E179+E180+E181+E182</f>
        <v>0</v>
      </c>
      <c r="F175" s="167">
        <f t="shared" si="24"/>
        <v>0</v>
      </c>
      <c r="G175" s="168" t="str">
        <f t="shared" ref="G175:G190" si="25">IFERROR(F175/D175,"")</f>
        <v/>
      </c>
    </row>
    <row r="176" spans="2:7" x14ac:dyDescent="0.25">
      <c r="B176" s="30" t="s">
        <v>268</v>
      </c>
      <c r="C176" s="39" t="s">
        <v>254</v>
      </c>
      <c r="D176" s="108">
        <v>0</v>
      </c>
      <c r="E176" s="52">
        <v>0</v>
      </c>
      <c r="F176" s="52">
        <v>0</v>
      </c>
      <c r="G176" s="46" t="str">
        <f t="shared" si="25"/>
        <v/>
      </c>
    </row>
    <row r="177" spans="2:7" x14ac:dyDescent="0.25">
      <c r="B177" s="30" t="s">
        <v>86</v>
      </c>
      <c r="C177" s="39" t="s">
        <v>255</v>
      </c>
      <c r="D177" s="108">
        <v>0</v>
      </c>
      <c r="E177" s="52">
        <v>0</v>
      </c>
      <c r="F177" s="52">
        <v>0</v>
      </c>
      <c r="G177" s="46" t="str">
        <f t="shared" si="25"/>
        <v/>
      </c>
    </row>
    <row r="178" spans="2:7" x14ac:dyDescent="0.25">
      <c r="B178" s="30" t="s">
        <v>269</v>
      </c>
      <c r="C178" s="39" t="s">
        <v>256</v>
      </c>
      <c r="D178" s="108">
        <v>0</v>
      </c>
      <c r="E178" s="52">
        <v>0</v>
      </c>
      <c r="F178" s="52">
        <v>0</v>
      </c>
      <c r="G178" s="46" t="str">
        <f t="shared" si="25"/>
        <v/>
      </c>
    </row>
    <row r="179" spans="2:7" x14ac:dyDescent="0.25">
      <c r="B179" s="30" t="s">
        <v>270</v>
      </c>
      <c r="C179" s="39" t="s">
        <v>257</v>
      </c>
      <c r="D179" s="108">
        <v>0</v>
      </c>
      <c r="E179" s="52">
        <v>0</v>
      </c>
      <c r="F179" s="52">
        <v>0</v>
      </c>
      <c r="G179" s="46" t="str">
        <f t="shared" si="25"/>
        <v/>
      </c>
    </row>
    <row r="180" spans="2:7" x14ac:dyDescent="0.25">
      <c r="B180" s="30" t="s">
        <v>271</v>
      </c>
      <c r="C180" s="39" t="s">
        <v>258</v>
      </c>
      <c r="D180" s="108">
        <v>0</v>
      </c>
      <c r="E180" s="52">
        <v>0</v>
      </c>
      <c r="F180" s="52">
        <v>0</v>
      </c>
      <c r="G180" s="46" t="str">
        <f t="shared" si="25"/>
        <v/>
      </c>
    </row>
    <row r="181" spans="2:7" x14ac:dyDescent="0.25">
      <c r="B181" s="30" t="s">
        <v>272</v>
      </c>
      <c r="C181" s="39" t="s">
        <v>259</v>
      </c>
      <c r="D181" s="108">
        <v>0</v>
      </c>
      <c r="E181" s="52">
        <v>0</v>
      </c>
      <c r="F181" s="52">
        <v>0</v>
      </c>
      <c r="G181" s="46" t="str">
        <f t="shared" si="25"/>
        <v/>
      </c>
    </row>
    <row r="182" spans="2:7" x14ac:dyDescent="0.25">
      <c r="B182" s="30" t="s">
        <v>273</v>
      </c>
      <c r="C182" s="39" t="s">
        <v>267</v>
      </c>
      <c r="D182" s="108">
        <v>0</v>
      </c>
      <c r="E182" s="52">
        <v>0</v>
      </c>
      <c r="F182" s="52">
        <v>0</v>
      </c>
      <c r="G182" s="46" t="str">
        <f t="shared" si="25"/>
        <v/>
      </c>
    </row>
    <row r="183" spans="2:7" x14ac:dyDescent="0.25">
      <c r="B183" s="41" t="s">
        <v>62</v>
      </c>
      <c r="C183" s="166" t="s">
        <v>88</v>
      </c>
      <c r="D183" s="167">
        <f>D184+D185+D186+D187+D188+D189</f>
        <v>8517</v>
      </c>
      <c r="E183" s="167">
        <f>E184+E185+E186+E187+E188+E189</f>
        <v>0</v>
      </c>
      <c r="F183" s="167">
        <f>F184+F185+F186+F187+F188+F189</f>
        <v>0</v>
      </c>
      <c r="G183" s="168">
        <f t="shared" si="25"/>
        <v>0</v>
      </c>
    </row>
    <row r="184" spans="2:7" x14ac:dyDescent="0.25">
      <c r="B184" s="30" t="s">
        <v>260</v>
      </c>
      <c r="C184" s="39" t="s">
        <v>254</v>
      </c>
      <c r="D184" s="108">
        <v>0</v>
      </c>
      <c r="E184" s="52">
        <v>0</v>
      </c>
      <c r="F184" s="52">
        <v>0</v>
      </c>
      <c r="G184" s="46" t="str">
        <f t="shared" si="25"/>
        <v/>
      </c>
    </row>
    <row r="185" spans="2:7" x14ac:dyDescent="0.25">
      <c r="B185" s="30" t="s">
        <v>87</v>
      </c>
      <c r="C185" s="39" t="s">
        <v>255</v>
      </c>
      <c r="D185" s="108">
        <v>0</v>
      </c>
      <c r="E185" s="52">
        <v>0</v>
      </c>
      <c r="F185" s="52">
        <v>0</v>
      </c>
      <c r="G185" s="46" t="str">
        <f t="shared" si="25"/>
        <v/>
      </c>
    </row>
    <row r="186" spans="2:7" x14ac:dyDescent="0.25">
      <c r="B186" s="30" t="s">
        <v>261</v>
      </c>
      <c r="C186" s="39" t="s">
        <v>256</v>
      </c>
      <c r="D186" s="108">
        <v>0</v>
      </c>
      <c r="E186" s="52">
        <v>0</v>
      </c>
      <c r="F186" s="52">
        <v>0</v>
      </c>
      <c r="G186" s="46" t="str">
        <f t="shared" si="25"/>
        <v/>
      </c>
    </row>
    <row r="187" spans="2:7" x14ac:dyDescent="0.25">
      <c r="B187" s="30" t="s">
        <v>262</v>
      </c>
      <c r="C187" s="40" t="s">
        <v>257</v>
      </c>
      <c r="D187" s="48">
        <v>96</v>
      </c>
      <c r="E187" s="52">
        <v>0</v>
      </c>
      <c r="F187" s="52">
        <v>0</v>
      </c>
      <c r="G187" s="46">
        <f t="shared" si="25"/>
        <v>0</v>
      </c>
    </row>
    <row r="188" spans="2:7" x14ac:dyDescent="0.25">
      <c r="B188" s="30" t="s">
        <v>263</v>
      </c>
      <c r="C188" s="40" t="s">
        <v>258</v>
      </c>
      <c r="D188" s="108">
        <v>425</v>
      </c>
      <c r="E188" s="52">
        <v>0</v>
      </c>
      <c r="F188" s="52">
        <v>0</v>
      </c>
      <c r="G188" s="46">
        <f t="shared" si="25"/>
        <v>0</v>
      </c>
    </row>
    <row r="189" spans="2:7" x14ac:dyDescent="0.25">
      <c r="B189" s="30" t="s">
        <v>264</v>
      </c>
      <c r="C189" s="40" t="s">
        <v>259</v>
      </c>
      <c r="D189" s="108">
        <v>7996</v>
      </c>
      <c r="E189" s="52">
        <v>0</v>
      </c>
      <c r="F189" s="52">
        <v>0</v>
      </c>
      <c r="G189" s="46">
        <f t="shared" si="25"/>
        <v>0</v>
      </c>
    </row>
    <row r="190" spans="2:7" ht="15.75" thickBot="1" x14ac:dyDescent="0.3">
      <c r="B190" s="18"/>
      <c r="C190" s="8" t="s">
        <v>30</v>
      </c>
      <c r="D190" s="213">
        <f>D175+D183</f>
        <v>8517</v>
      </c>
      <c r="E190" s="214">
        <f>E175+E183</f>
        <v>0</v>
      </c>
      <c r="F190" s="214">
        <f>F175+F183</f>
        <v>0</v>
      </c>
      <c r="G190" s="169">
        <f t="shared" si="25"/>
        <v>0</v>
      </c>
    </row>
    <row r="191" spans="2:7" ht="15.75" thickBot="1" x14ac:dyDescent="0.3"/>
    <row r="192" spans="2:7" ht="15.75" thickBot="1" x14ac:dyDescent="0.3">
      <c r="C192" s="21" t="s">
        <v>72</v>
      </c>
      <c r="D192" s="178">
        <f>IFERROR(SUM(D68+D82+D147+D173+D190),"")</f>
        <v>111879</v>
      </c>
      <c r="E192" s="178">
        <f>IFERROR(SUM(E68+E82+E147+E173+E190),"")</f>
        <v>0</v>
      </c>
      <c r="F192" s="178">
        <f>IFERROR(SUM(F68+F82+F147+F173+F190),"")</f>
        <v>70</v>
      </c>
      <c r="G192" s="179">
        <f t="shared" ref="G192" si="26">IFERROR(F192/D192,"")</f>
        <v>6.2567595348546193E-4</v>
      </c>
    </row>
    <row r="193" spans="1:1" x14ac:dyDescent="0.25">
      <c r="A193" s="22" t="s">
        <v>114</v>
      </c>
    </row>
  </sheetData>
  <mergeCells count="5">
    <mergeCell ref="B1:G1"/>
    <mergeCell ref="B3:G3"/>
    <mergeCell ref="B4:B5"/>
    <mergeCell ref="C4:C5"/>
    <mergeCell ref="D2:E2"/>
  </mergeCells>
  <conditionalFormatting sqref="D84:D86 D149:D152 D155:D159 D161:D166">
    <cfRule type="cellIs" dxfId="3" priority="2" operator="equal">
      <formula>0</formula>
    </cfRule>
  </conditionalFormatting>
  <conditionalFormatting sqref="D70 D72 D75:D78 D80">
    <cfRule type="cellIs" dxfId="2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70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 tint="0.499984740745262"/>
  </sheetPr>
  <dimension ref="A1:G193"/>
  <sheetViews>
    <sheetView showGridLines="0" zoomScaleNormal="100" workbookViewId="0">
      <pane ySplit="5" topLeftCell="A6" activePane="bottomLeft" state="frozen"/>
      <selection activeCell="G184" sqref="G184"/>
      <selection pane="bottomLeft" activeCell="G184" sqref="G184"/>
    </sheetView>
  </sheetViews>
  <sheetFormatPr defaultRowHeight="15" x14ac:dyDescent="0.25"/>
  <cols>
    <col min="1" max="1" width="3.5703125" customWidth="1"/>
    <col min="2" max="2" width="11.7109375" customWidth="1"/>
    <col min="3" max="3" width="42.7109375" customWidth="1"/>
    <col min="4" max="4" width="15.7109375" customWidth="1"/>
    <col min="5" max="5" width="16.42578125" customWidth="1"/>
    <col min="6" max="6" width="23.140625" customWidth="1"/>
    <col min="7" max="7" width="24" customWidth="1"/>
  </cols>
  <sheetData>
    <row r="1" spans="2:7" ht="56.45" customHeight="1" thickBot="1" x14ac:dyDescent="0.3">
      <c r="B1" s="218" t="s">
        <v>115</v>
      </c>
      <c r="C1" s="219"/>
      <c r="D1" s="219"/>
      <c r="E1" s="219"/>
      <c r="F1" s="219"/>
      <c r="G1" s="220"/>
    </row>
    <row r="2" spans="2:7" ht="27" customHeight="1" thickBot="1" x14ac:dyDescent="0.3">
      <c r="B2" s="24" t="s">
        <v>275</v>
      </c>
      <c r="C2" s="25"/>
      <c r="D2" s="224" t="s">
        <v>276</v>
      </c>
      <c r="E2" s="224"/>
      <c r="F2" s="25"/>
      <c r="G2" s="26" t="s">
        <v>281</v>
      </c>
    </row>
    <row r="3" spans="2:7" ht="16.5" thickBot="1" x14ac:dyDescent="0.3">
      <c r="B3" s="223" t="s">
        <v>116</v>
      </c>
      <c r="C3" s="224"/>
      <c r="D3" s="224"/>
      <c r="E3" s="224"/>
      <c r="F3" s="224"/>
      <c r="G3" s="225"/>
    </row>
    <row r="4" spans="2:7" ht="34.5" customHeight="1" thickBot="1" x14ac:dyDescent="0.3">
      <c r="B4" s="221" t="s">
        <v>74</v>
      </c>
      <c r="C4" s="221" t="s">
        <v>73</v>
      </c>
      <c r="D4" s="183" t="s">
        <v>117</v>
      </c>
      <c r="E4" s="183" t="s">
        <v>119</v>
      </c>
      <c r="F4" s="183" t="s">
        <v>120</v>
      </c>
      <c r="G4" s="27" t="s">
        <v>118</v>
      </c>
    </row>
    <row r="5" spans="2:7" ht="15.75" thickBot="1" x14ac:dyDescent="0.3">
      <c r="B5" s="222"/>
      <c r="C5" s="222"/>
      <c r="D5" s="19" t="s">
        <v>0</v>
      </c>
      <c r="E5" s="19" t="s">
        <v>0</v>
      </c>
      <c r="F5" s="19" t="s">
        <v>0</v>
      </c>
      <c r="G5" s="19" t="s">
        <v>0</v>
      </c>
    </row>
    <row r="6" spans="2:7" x14ac:dyDescent="0.25">
      <c r="B6" s="2">
        <v>1</v>
      </c>
      <c r="C6" s="7" t="s">
        <v>2</v>
      </c>
      <c r="D6" s="13"/>
      <c r="E6" s="13"/>
      <c r="F6" s="12"/>
      <c r="G6" s="28"/>
    </row>
    <row r="7" spans="2:7" x14ac:dyDescent="0.25">
      <c r="B7" s="42" t="s">
        <v>3</v>
      </c>
      <c r="C7" s="97" t="s">
        <v>4</v>
      </c>
      <c r="D7" s="99">
        <f>D8+D9</f>
        <v>0</v>
      </c>
      <c r="E7" s="99">
        <f t="shared" ref="E7:F7" si="0">E8+E9</f>
        <v>0</v>
      </c>
      <c r="F7" s="99">
        <f t="shared" si="0"/>
        <v>0</v>
      </c>
      <c r="G7" s="100" t="str">
        <f>IFERROR(F7/D7,"")</f>
        <v/>
      </c>
    </row>
    <row r="8" spans="2:7" x14ac:dyDescent="0.25">
      <c r="B8" s="30" t="s">
        <v>105</v>
      </c>
      <c r="C8" s="31" t="s">
        <v>107</v>
      </c>
      <c r="D8" s="48">
        <v>0</v>
      </c>
      <c r="E8" s="48">
        <v>0</v>
      </c>
      <c r="F8" s="48">
        <v>0</v>
      </c>
      <c r="G8" s="46" t="str">
        <f t="shared" ref="G8:G68" si="1">IFERROR(F8/D8,"")</f>
        <v/>
      </c>
    </row>
    <row r="9" spans="2:7" x14ac:dyDescent="0.25">
      <c r="B9" s="30" t="s">
        <v>106</v>
      </c>
      <c r="C9" s="31" t="s">
        <v>108</v>
      </c>
      <c r="D9" s="48">
        <v>0</v>
      </c>
      <c r="E9" s="48">
        <v>0</v>
      </c>
      <c r="F9" s="48">
        <v>0</v>
      </c>
      <c r="G9" s="46" t="str">
        <f t="shared" si="1"/>
        <v/>
      </c>
    </row>
    <row r="10" spans="2:7" x14ac:dyDescent="0.25">
      <c r="B10" s="42" t="s">
        <v>7</v>
      </c>
      <c r="C10" s="97" t="s">
        <v>5</v>
      </c>
      <c r="D10" s="99">
        <f>D11+D12+D13</f>
        <v>0</v>
      </c>
      <c r="E10" s="99">
        <f t="shared" ref="E10:F10" si="2">E11+E12+E13</f>
        <v>0</v>
      </c>
      <c r="F10" s="99">
        <f t="shared" si="2"/>
        <v>0</v>
      </c>
      <c r="G10" s="100" t="str">
        <f t="shared" si="1"/>
        <v/>
      </c>
    </row>
    <row r="11" spans="2:7" x14ac:dyDescent="0.25">
      <c r="B11" s="30" t="s">
        <v>109</v>
      </c>
      <c r="C11" s="32" t="s">
        <v>121</v>
      </c>
      <c r="D11" s="48">
        <v>0</v>
      </c>
      <c r="E11" s="48">
        <v>0</v>
      </c>
      <c r="F11" s="48">
        <v>0</v>
      </c>
      <c r="G11" s="46" t="str">
        <f t="shared" si="1"/>
        <v/>
      </c>
    </row>
    <row r="12" spans="2:7" x14ac:dyDescent="0.25">
      <c r="B12" s="30" t="s">
        <v>124</v>
      </c>
      <c r="C12" s="32" t="s">
        <v>122</v>
      </c>
      <c r="D12" s="48">
        <v>0</v>
      </c>
      <c r="E12" s="48">
        <v>0</v>
      </c>
      <c r="F12" s="48">
        <v>0</v>
      </c>
      <c r="G12" s="46" t="str">
        <f t="shared" si="1"/>
        <v/>
      </c>
    </row>
    <row r="13" spans="2:7" x14ac:dyDescent="0.25">
      <c r="B13" s="30" t="s">
        <v>123</v>
      </c>
      <c r="C13" s="32" t="s">
        <v>125</v>
      </c>
      <c r="D13" s="48">
        <v>0</v>
      </c>
      <c r="E13" s="48">
        <v>0</v>
      </c>
      <c r="F13" s="48">
        <v>0</v>
      </c>
      <c r="G13" s="46" t="str">
        <f t="shared" si="1"/>
        <v/>
      </c>
    </row>
    <row r="14" spans="2:7" x14ac:dyDescent="0.25">
      <c r="B14" s="42" t="s">
        <v>8</v>
      </c>
      <c r="C14" s="101" t="s">
        <v>6</v>
      </c>
      <c r="D14" s="99">
        <f>D15+D16</f>
        <v>0</v>
      </c>
      <c r="E14" s="99">
        <f t="shared" ref="E14:F14" si="3">E15+E16</f>
        <v>0</v>
      </c>
      <c r="F14" s="99">
        <f t="shared" si="3"/>
        <v>0</v>
      </c>
      <c r="G14" s="100" t="str">
        <f t="shared" si="1"/>
        <v/>
      </c>
    </row>
    <row r="15" spans="2:7" x14ac:dyDescent="0.25">
      <c r="B15" s="30" t="s">
        <v>110</v>
      </c>
      <c r="C15" s="31" t="s">
        <v>111</v>
      </c>
      <c r="D15" s="48">
        <v>0</v>
      </c>
      <c r="E15" s="48">
        <v>0</v>
      </c>
      <c r="F15" s="48">
        <v>0</v>
      </c>
      <c r="G15" s="49" t="str">
        <f t="shared" si="1"/>
        <v/>
      </c>
    </row>
    <row r="16" spans="2:7" x14ac:dyDescent="0.25">
      <c r="B16" s="30" t="s">
        <v>126</v>
      </c>
      <c r="C16" s="32" t="s">
        <v>125</v>
      </c>
      <c r="D16" s="48">
        <v>0</v>
      </c>
      <c r="E16" s="48">
        <v>0</v>
      </c>
      <c r="F16" s="48">
        <v>0</v>
      </c>
      <c r="G16" s="49" t="str">
        <f t="shared" si="1"/>
        <v/>
      </c>
    </row>
    <row r="17" spans="2:7" x14ac:dyDescent="0.25">
      <c r="B17" s="42" t="s">
        <v>9</v>
      </c>
      <c r="C17" s="97" t="s">
        <v>10</v>
      </c>
      <c r="D17" s="99">
        <f>D18+D19+D20+D21</f>
        <v>0</v>
      </c>
      <c r="E17" s="99">
        <f t="shared" ref="E17:F17" si="4">E18+E19+E20+E21</f>
        <v>0</v>
      </c>
      <c r="F17" s="99">
        <f t="shared" si="4"/>
        <v>0</v>
      </c>
      <c r="G17" s="102" t="str">
        <f t="shared" si="1"/>
        <v/>
      </c>
    </row>
    <row r="18" spans="2:7" x14ac:dyDescent="0.25">
      <c r="B18" s="30" t="s">
        <v>112</v>
      </c>
      <c r="C18" s="34" t="s">
        <v>113</v>
      </c>
      <c r="D18" s="48">
        <v>0</v>
      </c>
      <c r="E18" s="48">
        <v>0</v>
      </c>
      <c r="F18" s="48">
        <v>0</v>
      </c>
      <c r="G18" s="46" t="str">
        <f t="shared" si="1"/>
        <v/>
      </c>
    </row>
    <row r="19" spans="2:7" x14ac:dyDescent="0.25">
      <c r="B19" s="30" t="s">
        <v>127</v>
      </c>
      <c r="C19" s="34" t="s">
        <v>132</v>
      </c>
      <c r="D19" s="48">
        <v>0</v>
      </c>
      <c r="E19" s="48">
        <v>0</v>
      </c>
      <c r="F19" s="48">
        <v>0</v>
      </c>
      <c r="G19" s="46" t="str">
        <f t="shared" si="1"/>
        <v/>
      </c>
    </row>
    <row r="20" spans="2:7" x14ac:dyDescent="0.25">
      <c r="B20" s="30" t="s">
        <v>128</v>
      </c>
      <c r="C20" s="34" t="s">
        <v>131</v>
      </c>
      <c r="D20" s="48">
        <v>0</v>
      </c>
      <c r="E20" s="48">
        <v>0</v>
      </c>
      <c r="F20" s="48">
        <v>0</v>
      </c>
      <c r="G20" s="46" t="str">
        <f t="shared" si="1"/>
        <v/>
      </c>
    </row>
    <row r="21" spans="2:7" x14ac:dyDescent="0.25">
      <c r="B21" s="30" t="s">
        <v>129</v>
      </c>
      <c r="C21" s="34" t="s">
        <v>130</v>
      </c>
      <c r="D21" s="48">
        <v>0</v>
      </c>
      <c r="E21" s="48">
        <v>0</v>
      </c>
      <c r="F21" s="48">
        <v>0</v>
      </c>
      <c r="G21" s="46" t="str">
        <f t="shared" si="1"/>
        <v/>
      </c>
    </row>
    <row r="22" spans="2:7" x14ac:dyDescent="0.25">
      <c r="B22" s="42" t="s">
        <v>11</v>
      </c>
      <c r="C22" s="97" t="s">
        <v>14</v>
      </c>
      <c r="D22" s="98">
        <f>D23+D27+D31</f>
        <v>49</v>
      </c>
      <c r="E22" s="99">
        <f t="shared" ref="E22:F22" si="5">E23+E27+E31</f>
        <v>0</v>
      </c>
      <c r="F22" s="99">
        <f t="shared" si="5"/>
        <v>0</v>
      </c>
      <c r="G22" s="100">
        <f t="shared" si="1"/>
        <v>0</v>
      </c>
    </row>
    <row r="23" spans="2:7" x14ac:dyDescent="0.25">
      <c r="B23" s="43" t="s">
        <v>12</v>
      </c>
      <c r="C23" s="103" t="s">
        <v>15</v>
      </c>
      <c r="D23" s="91">
        <f>D24+D25+D26</f>
        <v>0</v>
      </c>
      <c r="E23" s="91">
        <f t="shared" ref="E23:F23" si="6">E24+E25+E26</f>
        <v>0</v>
      </c>
      <c r="F23" s="91">
        <f t="shared" si="6"/>
        <v>0</v>
      </c>
      <c r="G23" s="104" t="str">
        <f t="shared" si="1"/>
        <v/>
      </c>
    </row>
    <row r="24" spans="2:7" x14ac:dyDescent="0.25">
      <c r="B24" s="30" t="s">
        <v>64</v>
      </c>
      <c r="C24" s="35" t="s">
        <v>65</v>
      </c>
      <c r="D24" s="48">
        <v>0</v>
      </c>
      <c r="E24" s="48">
        <v>0</v>
      </c>
      <c r="F24" s="48">
        <v>0</v>
      </c>
      <c r="G24" s="46" t="str">
        <f t="shared" si="1"/>
        <v/>
      </c>
    </row>
    <row r="25" spans="2:7" x14ac:dyDescent="0.25">
      <c r="B25" s="30" t="s">
        <v>135</v>
      </c>
      <c r="C25" s="35" t="s">
        <v>133</v>
      </c>
      <c r="D25" s="48">
        <v>0</v>
      </c>
      <c r="E25" s="48">
        <v>0</v>
      </c>
      <c r="F25" s="48">
        <v>0</v>
      </c>
      <c r="G25" s="46" t="str">
        <f t="shared" si="1"/>
        <v/>
      </c>
    </row>
    <row r="26" spans="2:7" x14ac:dyDescent="0.25">
      <c r="B26" s="30" t="s">
        <v>136</v>
      </c>
      <c r="C26" s="35" t="s">
        <v>134</v>
      </c>
      <c r="D26" s="48">
        <v>0</v>
      </c>
      <c r="E26" s="48">
        <v>0</v>
      </c>
      <c r="F26" s="48">
        <v>0</v>
      </c>
      <c r="G26" s="46" t="str">
        <f t="shared" si="1"/>
        <v/>
      </c>
    </row>
    <row r="27" spans="2:7" x14ac:dyDescent="0.25">
      <c r="B27" s="43" t="s">
        <v>13</v>
      </c>
      <c r="C27" s="103" t="s">
        <v>16</v>
      </c>
      <c r="D27" s="91">
        <f>D28+D29+D30</f>
        <v>49</v>
      </c>
      <c r="E27" s="91">
        <f>E28+E29+E30</f>
        <v>0</v>
      </c>
      <c r="F27" s="91">
        <f t="shared" ref="F27" si="7">F28+F29+F30</f>
        <v>0</v>
      </c>
      <c r="G27" s="105">
        <f t="shared" si="1"/>
        <v>0</v>
      </c>
    </row>
    <row r="28" spans="2:7" x14ac:dyDescent="0.25">
      <c r="B28" s="30" t="s">
        <v>67</v>
      </c>
      <c r="C28" s="36" t="s">
        <v>65</v>
      </c>
      <c r="D28" s="48">
        <v>0</v>
      </c>
      <c r="E28" s="48">
        <v>0</v>
      </c>
      <c r="F28" s="48">
        <v>0</v>
      </c>
      <c r="G28" s="46" t="str">
        <f t="shared" si="1"/>
        <v/>
      </c>
    </row>
    <row r="29" spans="2:7" x14ac:dyDescent="0.25">
      <c r="B29" s="30" t="s">
        <v>137</v>
      </c>
      <c r="C29" s="36" t="s">
        <v>133</v>
      </c>
      <c r="D29" s="48">
        <v>49</v>
      </c>
      <c r="E29" s="48">
        <v>0</v>
      </c>
      <c r="F29" s="48">
        <v>0</v>
      </c>
      <c r="G29" s="46">
        <f t="shared" si="1"/>
        <v>0</v>
      </c>
    </row>
    <row r="30" spans="2:7" x14ac:dyDescent="0.25">
      <c r="B30" s="30" t="s">
        <v>138</v>
      </c>
      <c r="C30" s="36" t="s">
        <v>134</v>
      </c>
      <c r="D30" s="48">
        <v>0</v>
      </c>
      <c r="E30" s="48">
        <v>0</v>
      </c>
      <c r="F30" s="48">
        <v>0</v>
      </c>
      <c r="G30" s="46" t="str">
        <f t="shared" si="1"/>
        <v/>
      </c>
    </row>
    <row r="31" spans="2:7" x14ac:dyDescent="0.25">
      <c r="B31" s="43" t="s">
        <v>18</v>
      </c>
      <c r="C31" s="103" t="s">
        <v>17</v>
      </c>
      <c r="D31" s="91">
        <f>D32+D33+D34+D35+D36</f>
        <v>0</v>
      </c>
      <c r="E31" s="91">
        <f>E32+E33+E34+E35+E36</f>
        <v>0</v>
      </c>
      <c r="F31" s="91">
        <f t="shared" ref="F31" si="8">F32+F33+F34+F35+F36</f>
        <v>0</v>
      </c>
      <c r="G31" s="104" t="str">
        <f t="shared" si="1"/>
        <v/>
      </c>
    </row>
    <row r="32" spans="2:7" x14ac:dyDescent="0.25">
      <c r="B32" s="30" t="s">
        <v>139</v>
      </c>
      <c r="C32" s="35" t="s">
        <v>143</v>
      </c>
      <c r="D32" s="48">
        <v>0</v>
      </c>
      <c r="E32" s="48">
        <v>0</v>
      </c>
      <c r="F32" s="48">
        <v>0</v>
      </c>
      <c r="G32" s="46" t="str">
        <f t="shared" si="1"/>
        <v/>
      </c>
    </row>
    <row r="33" spans="2:7" x14ac:dyDescent="0.25">
      <c r="B33" s="30" t="s">
        <v>66</v>
      </c>
      <c r="C33" s="35" t="s">
        <v>65</v>
      </c>
      <c r="D33" s="48">
        <v>0</v>
      </c>
      <c r="E33" s="48">
        <v>0</v>
      </c>
      <c r="F33" s="48">
        <v>0</v>
      </c>
      <c r="G33" s="46" t="str">
        <f t="shared" si="1"/>
        <v/>
      </c>
    </row>
    <row r="34" spans="2:7" x14ac:dyDescent="0.25">
      <c r="B34" s="30" t="s">
        <v>140</v>
      </c>
      <c r="C34" s="35" t="s">
        <v>133</v>
      </c>
      <c r="D34" s="48">
        <v>0</v>
      </c>
      <c r="E34" s="48">
        <v>0</v>
      </c>
      <c r="F34" s="48">
        <v>0</v>
      </c>
      <c r="G34" s="46" t="str">
        <f t="shared" si="1"/>
        <v/>
      </c>
    </row>
    <row r="35" spans="2:7" x14ac:dyDescent="0.25">
      <c r="B35" s="30" t="s">
        <v>141</v>
      </c>
      <c r="C35" s="35" t="s">
        <v>134</v>
      </c>
      <c r="D35" s="48">
        <v>0</v>
      </c>
      <c r="E35" s="48">
        <v>0</v>
      </c>
      <c r="F35" s="48">
        <v>0</v>
      </c>
      <c r="G35" s="46" t="str">
        <f t="shared" si="1"/>
        <v/>
      </c>
    </row>
    <row r="36" spans="2:7" x14ac:dyDescent="0.25">
      <c r="B36" s="30" t="s">
        <v>142</v>
      </c>
      <c r="C36" s="35" t="s">
        <v>144</v>
      </c>
      <c r="D36" s="48">
        <v>0</v>
      </c>
      <c r="E36" s="48">
        <v>0</v>
      </c>
      <c r="F36" s="48">
        <v>0</v>
      </c>
      <c r="G36" s="46" t="str">
        <f t="shared" si="1"/>
        <v/>
      </c>
    </row>
    <row r="37" spans="2:7" x14ac:dyDescent="0.25">
      <c r="B37" s="42" t="s">
        <v>19</v>
      </c>
      <c r="C37" s="97" t="s">
        <v>20</v>
      </c>
      <c r="D37" s="99">
        <f>D38+D39+D40</f>
        <v>0</v>
      </c>
      <c r="E37" s="99">
        <f t="shared" ref="E37:F37" si="9">E38+E39+E40</f>
        <v>0</v>
      </c>
      <c r="F37" s="99">
        <f t="shared" si="9"/>
        <v>0</v>
      </c>
      <c r="G37" s="102" t="str">
        <f t="shared" si="1"/>
        <v/>
      </c>
    </row>
    <row r="38" spans="2:7" x14ac:dyDescent="0.25">
      <c r="B38" s="30" t="s">
        <v>68</v>
      </c>
      <c r="C38" s="35" t="s">
        <v>65</v>
      </c>
      <c r="D38" s="48">
        <v>0</v>
      </c>
      <c r="E38" s="52">
        <v>0</v>
      </c>
      <c r="F38" s="52">
        <v>0</v>
      </c>
      <c r="G38" s="46" t="str">
        <f t="shared" si="1"/>
        <v/>
      </c>
    </row>
    <row r="39" spans="2:7" x14ac:dyDescent="0.25">
      <c r="B39" s="30" t="s">
        <v>145</v>
      </c>
      <c r="C39" s="35" t="s">
        <v>133</v>
      </c>
      <c r="D39" s="48">
        <v>0</v>
      </c>
      <c r="E39" s="52">
        <v>0</v>
      </c>
      <c r="F39" s="52">
        <v>0</v>
      </c>
      <c r="G39" s="46" t="str">
        <f t="shared" si="1"/>
        <v/>
      </c>
    </row>
    <row r="40" spans="2:7" x14ac:dyDescent="0.25">
      <c r="B40" s="30" t="s">
        <v>146</v>
      </c>
      <c r="C40" s="35" t="s">
        <v>134</v>
      </c>
      <c r="D40" s="48">
        <v>0</v>
      </c>
      <c r="E40" s="52">
        <v>0</v>
      </c>
      <c r="F40" s="52">
        <v>0</v>
      </c>
      <c r="G40" s="46" t="str">
        <f t="shared" si="1"/>
        <v/>
      </c>
    </row>
    <row r="41" spans="2:7" x14ac:dyDescent="0.25">
      <c r="B41" s="42" t="s">
        <v>21</v>
      </c>
      <c r="C41" s="97" t="s">
        <v>22</v>
      </c>
      <c r="D41" s="99">
        <f>D42+D50+D59</f>
        <v>0</v>
      </c>
      <c r="E41" s="99">
        <f t="shared" ref="E41:F41" si="10">E42+E50+E59</f>
        <v>0</v>
      </c>
      <c r="F41" s="99">
        <f t="shared" si="10"/>
        <v>0</v>
      </c>
      <c r="G41" s="102" t="str">
        <f t="shared" si="1"/>
        <v/>
      </c>
    </row>
    <row r="42" spans="2:7" x14ac:dyDescent="0.25">
      <c r="B42" s="43" t="s">
        <v>23</v>
      </c>
      <c r="C42" s="103" t="s">
        <v>25</v>
      </c>
      <c r="D42" s="91">
        <f>D43+D44+D45+D46+D47+D48+D49</f>
        <v>0</v>
      </c>
      <c r="E42" s="91">
        <f t="shared" ref="E42:F42" si="11">E43+E44+E45+E46+E47+E48+E49</f>
        <v>0</v>
      </c>
      <c r="F42" s="91">
        <f t="shared" si="11"/>
        <v>0</v>
      </c>
      <c r="G42" s="104" t="str">
        <f t="shared" si="1"/>
        <v/>
      </c>
    </row>
    <row r="43" spans="2:7" x14ac:dyDescent="0.25">
      <c r="B43" s="30" t="s">
        <v>69</v>
      </c>
      <c r="C43" s="35" t="s">
        <v>65</v>
      </c>
      <c r="D43" s="48">
        <v>0</v>
      </c>
      <c r="E43" s="48">
        <v>0</v>
      </c>
      <c r="F43" s="53">
        <v>0</v>
      </c>
      <c r="G43" s="46" t="str">
        <f t="shared" si="1"/>
        <v/>
      </c>
    </row>
    <row r="44" spans="2:7" x14ac:dyDescent="0.25">
      <c r="B44" s="30" t="s">
        <v>147</v>
      </c>
      <c r="C44" s="35" t="s">
        <v>156</v>
      </c>
      <c r="D44" s="48">
        <v>0</v>
      </c>
      <c r="E44" s="48">
        <v>0</v>
      </c>
      <c r="F44" s="48">
        <v>0</v>
      </c>
      <c r="G44" s="46" t="str">
        <f t="shared" si="1"/>
        <v/>
      </c>
    </row>
    <row r="45" spans="2:7" x14ac:dyDescent="0.25">
      <c r="B45" s="30" t="s">
        <v>148</v>
      </c>
      <c r="C45" s="35" t="s">
        <v>155</v>
      </c>
      <c r="D45" s="48">
        <v>0</v>
      </c>
      <c r="E45" s="48">
        <v>0</v>
      </c>
      <c r="F45" s="48">
        <v>0</v>
      </c>
      <c r="G45" s="46" t="str">
        <f t="shared" si="1"/>
        <v/>
      </c>
    </row>
    <row r="46" spans="2:7" x14ac:dyDescent="0.25">
      <c r="B46" s="30" t="s">
        <v>149</v>
      </c>
      <c r="C46" s="35" t="s">
        <v>133</v>
      </c>
      <c r="D46" s="48">
        <v>0</v>
      </c>
      <c r="E46" s="48">
        <v>0</v>
      </c>
      <c r="F46" s="48">
        <v>0</v>
      </c>
      <c r="G46" s="46" t="str">
        <f t="shared" si="1"/>
        <v/>
      </c>
    </row>
    <row r="47" spans="2:7" x14ac:dyDescent="0.25">
      <c r="B47" s="30" t="s">
        <v>150</v>
      </c>
      <c r="C47" s="35" t="s">
        <v>134</v>
      </c>
      <c r="D47" s="48">
        <v>0</v>
      </c>
      <c r="E47" s="48">
        <v>0</v>
      </c>
      <c r="F47" s="48">
        <v>0</v>
      </c>
      <c r="G47" s="46" t="str">
        <f t="shared" si="1"/>
        <v/>
      </c>
    </row>
    <row r="48" spans="2:7" x14ac:dyDescent="0.25">
      <c r="B48" s="30" t="s">
        <v>151</v>
      </c>
      <c r="C48" s="35" t="s">
        <v>154</v>
      </c>
      <c r="D48" s="48">
        <v>0</v>
      </c>
      <c r="E48" s="48">
        <v>0</v>
      </c>
      <c r="F48" s="48">
        <v>0</v>
      </c>
      <c r="G48" s="46" t="str">
        <f t="shared" si="1"/>
        <v/>
      </c>
    </row>
    <row r="49" spans="2:7" x14ac:dyDescent="0.25">
      <c r="B49" s="30" t="s">
        <v>152</v>
      </c>
      <c r="C49" s="35" t="s">
        <v>153</v>
      </c>
      <c r="D49" s="48">
        <v>0</v>
      </c>
      <c r="E49" s="48">
        <v>0</v>
      </c>
      <c r="F49" s="48">
        <v>0</v>
      </c>
      <c r="G49" s="46" t="str">
        <f t="shared" si="1"/>
        <v/>
      </c>
    </row>
    <row r="50" spans="2:7" x14ac:dyDescent="0.25">
      <c r="B50" s="43" t="s">
        <v>24</v>
      </c>
      <c r="C50" s="103" t="s">
        <v>26</v>
      </c>
      <c r="D50" s="91">
        <f>D51+D52+D53+D54+D55+D56+D57+D58</f>
        <v>0</v>
      </c>
      <c r="E50" s="91">
        <f t="shared" ref="E50:F50" si="12">E51+E52+E53+E54+E55+E56+E57+E58</f>
        <v>0</v>
      </c>
      <c r="F50" s="91">
        <f t="shared" si="12"/>
        <v>0</v>
      </c>
      <c r="G50" s="104" t="str">
        <f t="shared" si="1"/>
        <v/>
      </c>
    </row>
    <row r="51" spans="2:7" x14ac:dyDescent="0.25">
      <c r="B51" s="30" t="s">
        <v>157</v>
      </c>
      <c r="C51" s="31" t="s">
        <v>158</v>
      </c>
      <c r="D51" s="48">
        <v>0</v>
      </c>
      <c r="E51" s="48">
        <v>0</v>
      </c>
      <c r="F51" s="48">
        <v>0</v>
      </c>
      <c r="G51" s="46" t="str">
        <f t="shared" si="1"/>
        <v/>
      </c>
    </row>
    <row r="52" spans="2:7" x14ac:dyDescent="0.25">
      <c r="B52" s="30" t="s">
        <v>70</v>
      </c>
      <c r="C52" s="31" t="s">
        <v>65</v>
      </c>
      <c r="D52" s="48">
        <v>0</v>
      </c>
      <c r="E52" s="48">
        <v>0</v>
      </c>
      <c r="F52" s="48">
        <v>0</v>
      </c>
      <c r="G52" s="46" t="str">
        <f t="shared" si="1"/>
        <v/>
      </c>
    </row>
    <row r="53" spans="2:7" x14ac:dyDescent="0.25">
      <c r="B53" s="30" t="s">
        <v>159</v>
      </c>
      <c r="C53" s="35" t="s">
        <v>156</v>
      </c>
      <c r="D53" s="48">
        <v>0</v>
      </c>
      <c r="E53" s="48">
        <v>0</v>
      </c>
      <c r="F53" s="48">
        <v>0</v>
      </c>
      <c r="G53" s="46" t="str">
        <f t="shared" si="1"/>
        <v/>
      </c>
    </row>
    <row r="54" spans="2:7" x14ac:dyDescent="0.25">
      <c r="B54" s="30" t="s">
        <v>160</v>
      </c>
      <c r="C54" s="35" t="s">
        <v>155</v>
      </c>
      <c r="D54" s="48">
        <v>0</v>
      </c>
      <c r="E54" s="48">
        <v>0</v>
      </c>
      <c r="F54" s="48">
        <v>0</v>
      </c>
      <c r="G54" s="46" t="str">
        <f t="shared" si="1"/>
        <v/>
      </c>
    </row>
    <row r="55" spans="2:7" x14ac:dyDescent="0.25">
      <c r="B55" s="30" t="s">
        <v>161</v>
      </c>
      <c r="C55" s="35" t="s">
        <v>133</v>
      </c>
      <c r="D55" s="48">
        <v>0</v>
      </c>
      <c r="E55" s="48">
        <v>0</v>
      </c>
      <c r="F55" s="48">
        <v>0</v>
      </c>
      <c r="G55" s="46" t="str">
        <f t="shared" si="1"/>
        <v/>
      </c>
    </row>
    <row r="56" spans="2:7" x14ac:dyDescent="0.25">
      <c r="B56" s="30" t="s">
        <v>162</v>
      </c>
      <c r="C56" s="35" t="s">
        <v>134</v>
      </c>
      <c r="D56" s="48">
        <v>0</v>
      </c>
      <c r="E56" s="48">
        <v>0</v>
      </c>
      <c r="F56" s="48">
        <v>0</v>
      </c>
      <c r="G56" s="46" t="str">
        <f t="shared" si="1"/>
        <v/>
      </c>
    </row>
    <row r="57" spans="2:7" x14ac:dyDescent="0.25">
      <c r="B57" s="31" t="s">
        <v>163</v>
      </c>
      <c r="C57" s="35" t="s">
        <v>154</v>
      </c>
      <c r="D57" s="48">
        <v>0</v>
      </c>
      <c r="E57" s="48">
        <v>0</v>
      </c>
      <c r="F57" s="48">
        <v>0</v>
      </c>
      <c r="G57" s="46" t="str">
        <f t="shared" si="1"/>
        <v/>
      </c>
    </row>
    <row r="58" spans="2:7" x14ac:dyDescent="0.25">
      <c r="B58" s="31" t="s">
        <v>164</v>
      </c>
      <c r="C58" s="35" t="s">
        <v>153</v>
      </c>
      <c r="D58" s="48">
        <v>0</v>
      </c>
      <c r="E58" s="48">
        <v>0</v>
      </c>
      <c r="F58" s="48">
        <v>0</v>
      </c>
      <c r="G58" s="46" t="str">
        <f t="shared" si="1"/>
        <v/>
      </c>
    </row>
    <row r="59" spans="2:7" x14ac:dyDescent="0.25">
      <c r="B59" s="43" t="s">
        <v>27</v>
      </c>
      <c r="C59" s="103" t="s">
        <v>28</v>
      </c>
      <c r="D59" s="91">
        <f>D60+D61+D62+D63+D64+D65+D66+D67</f>
        <v>0</v>
      </c>
      <c r="E59" s="91">
        <f t="shared" ref="E59:F59" si="13">E60+E61+E62+E63+E64+E65+E66+E67</f>
        <v>0</v>
      </c>
      <c r="F59" s="91">
        <f t="shared" si="13"/>
        <v>0</v>
      </c>
      <c r="G59" s="104" t="str">
        <f t="shared" si="1"/>
        <v/>
      </c>
    </row>
    <row r="60" spans="2:7" x14ac:dyDescent="0.25">
      <c r="B60" s="30" t="s">
        <v>71</v>
      </c>
      <c r="C60" s="35" t="s">
        <v>65</v>
      </c>
      <c r="D60" s="48">
        <v>0</v>
      </c>
      <c r="E60" s="48">
        <v>0</v>
      </c>
      <c r="F60" s="48">
        <v>0</v>
      </c>
      <c r="G60" s="46" t="str">
        <f t="shared" si="1"/>
        <v/>
      </c>
    </row>
    <row r="61" spans="2:7" x14ac:dyDescent="0.25">
      <c r="B61" s="30" t="s">
        <v>165</v>
      </c>
      <c r="C61" s="35" t="s">
        <v>156</v>
      </c>
      <c r="D61" s="48">
        <v>0</v>
      </c>
      <c r="E61" s="48">
        <v>0</v>
      </c>
      <c r="F61" s="48">
        <v>0</v>
      </c>
      <c r="G61" s="46" t="str">
        <f t="shared" si="1"/>
        <v/>
      </c>
    </row>
    <row r="62" spans="2:7" x14ac:dyDescent="0.25">
      <c r="B62" s="30" t="s">
        <v>166</v>
      </c>
      <c r="C62" s="35" t="s">
        <v>155</v>
      </c>
      <c r="D62" s="48">
        <v>0</v>
      </c>
      <c r="E62" s="48">
        <v>0</v>
      </c>
      <c r="F62" s="48">
        <v>0</v>
      </c>
      <c r="G62" s="46" t="str">
        <f t="shared" si="1"/>
        <v/>
      </c>
    </row>
    <row r="63" spans="2:7" x14ac:dyDescent="0.25">
      <c r="B63" s="30" t="s">
        <v>167</v>
      </c>
      <c r="C63" s="35" t="s">
        <v>133</v>
      </c>
      <c r="D63" s="48">
        <v>0</v>
      </c>
      <c r="E63" s="48">
        <v>0</v>
      </c>
      <c r="F63" s="48">
        <v>0</v>
      </c>
      <c r="G63" s="46" t="str">
        <f t="shared" si="1"/>
        <v/>
      </c>
    </row>
    <row r="64" spans="2:7" x14ac:dyDescent="0.25">
      <c r="B64" s="30" t="s">
        <v>168</v>
      </c>
      <c r="C64" s="35" t="s">
        <v>134</v>
      </c>
      <c r="D64" s="48">
        <v>0</v>
      </c>
      <c r="E64" s="48">
        <v>0</v>
      </c>
      <c r="F64" s="48">
        <v>0</v>
      </c>
      <c r="G64" s="46" t="str">
        <f t="shared" si="1"/>
        <v/>
      </c>
    </row>
    <row r="65" spans="2:7" x14ac:dyDescent="0.25">
      <c r="B65" s="30" t="s">
        <v>169</v>
      </c>
      <c r="C65" s="35" t="s">
        <v>154</v>
      </c>
      <c r="D65" s="48">
        <v>0</v>
      </c>
      <c r="E65" s="48">
        <v>0</v>
      </c>
      <c r="F65" s="48">
        <v>0</v>
      </c>
      <c r="G65" s="46" t="str">
        <f t="shared" si="1"/>
        <v/>
      </c>
    </row>
    <row r="66" spans="2:7" x14ac:dyDescent="0.25">
      <c r="B66" s="30" t="s">
        <v>170</v>
      </c>
      <c r="C66" s="35" t="s">
        <v>153</v>
      </c>
      <c r="D66" s="48">
        <v>0</v>
      </c>
      <c r="E66" s="48">
        <v>0</v>
      </c>
      <c r="F66" s="48">
        <v>0</v>
      </c>
      <c r="G66" s="46" t="str">
        <f t="shared" si="1"/>
        <v/>
      </c>
    </row>
    <row r="67" spans="2:7" x14ac:dyDescent="0.25">
      <c r="B67" s="30" t="s">
        <v>171</v>
      </c>
      <c r="C67" s="35" t="s">
        <v>172</v>
      </c>
      <c r="D67" s="48">
        <v>0</v>
      </c>
      <c r="E67" s="48">
        <v>0</v>
      </c>
      <c r="F67" s="48">
        <v>0</v>
      </c>
      <c r="G67" s="46" t="str">
        <f t="shared" si="1"/>
        <v/>
      </c>
    </row>
    <row r="68" spans="2:7" ht="15.75" thickBot="1" x14ac:dyDescent="0.3">
      <c r="B68" s="18"/>
      <c r="C68" s="8" t="s">
        <v>30</v>
      </c>
      <c r="D68" s="54">
        <f>D7+D10+D14+D17+D22+D37+D41</f>
        <v>49</v>
      </c>
      <c r="E68" s="54">
        <f>E7+E10+E14+E17+E22+E41</f>
        <v>0</v>
      </c>
      <c r="F68" s="54">
        <f>F7+F10+F14+F17+F22+F41</f>
        <v>0</v>
      </c>
      <c r="G68" s="55">
        <f t="shared" si="1"/>
        <v>0</v>
      </c>
    </row>
    <row r="69" spans="2:7" x14ac:dyDescent="0.25">
      <c r="B69" s="2">
        <v>2</v>
      </c>
      <c r="C69" s="6" t="s">
        <v>31</v>
      </c>
      <c r="D69" s="13"/>
      <c r="E69" s="13"/>
      <c r="F69" s="13"/>
      <c r="G69" s="28"/>
    </row>
    <row r="70" spans="2:7" x14ac:dyDescent="0.25">
      <c r="B70" s="42" t="s">
        <v>32</v>
      </c>
      <c r="C70" s="93" t="s">
        <v>33</v>
      </c>
      <c r="D70" s="94">
        <f>D71+D72+D73+D74+D75+D76+D77+D78+D79+D80+D81</f>
        <v>5250</v>
      </c>
      <c r="E70" s="95">
        <f t="shared" ref="E70:F70" si="14">E71+E72+E73+E74+E75+E76+E77+E78+E79+E80+E81</f>
        <v>0</v>
      </c>
      <c r="F70" s="95">
        <f t="shared" si="14"/>
        <v>0</v>
      </c>
      <c r="G70" s="96">
        <f t="shared" ref="G70:G82" si="15">IFERROR(F70/D70,"")</f>
        <v>0</v>
      </c>
    </row>
    <row r="71" spans="2:7" x14ac:dyDescent="0.25">
      <c r="B71" s="31" t="s">
        <v>173</v>
      </c>
      <c r="C71" s="38" t="s">
        <v>183</v>
      </c>
      <c r="D71" s="48">
        <v>0</v>
      </c>
      <c r="E71" s="48">
        <v>0</v>
      </c>
      <c r="F71" s="48">
        <v>0</v>
      </c>
      <c r="G71" s="49" t="str">
        <f t="shared" si="15"/>
        <v/>
      </c>
    </row>
    <row r="72" spans="2:7" x14ac:dyDescent="0.25">
      <c r="B72" s="31" t="s">
        <v>75</v>
      </c>
      <c r="C72" s="38" t="s">
        <v>65</v>
      </c>
      <c r="D72" s="47">
        <v>45</v>
      </c>
      <c r="E72" s="48">
        <v>0</v>
      </c>
      <c r="F72" s="48">
        <v>0</v>
      </c>
      <c r="G72" s="49">
        <f t="shared" si="15"/>
        <v>0</v>
      </c>
    </row>
    <row r="73" spans="2:7" x14ac:dyDescent="0.25">
      <c r="B73" s="31" t="s">
        <v>174</v>
      </c>
      <c r="C73" s="38" t="s">
        <v>184</v>
      </c>
      <c r="D73" s="48">
        <v>0</v>
      </c>
      <c r="E73" s="48">
        <v>0</v>
      </c>
      <c r="F73" s="48">
        <v>0</v>
      </c>
      <c r="G73" s="49" t="str">
        <f t="shared" si="15"/>
        <v/>
      </c>
    </row>
    <row r="74" spans="2:7" x14ac:dyDescent="0.25">
      <c r="B74" s="31" t="s">
        <v>175</v>
      </c>
      <c r="C74" s="38" t="s">
        <v>185</v>
      </c>
      <c r="D74" s="48">
        <v>0</v>
      </c>
      <c r="E74" s="48">
        <v>0</v>
      </c>
      <c r="F74" s="48">
        <v>0</v>
      </c>
      <c r="G74" s="49" t="str">
        <f t="shared" si="15"/>
        <v/>
      </c>
    </row>
    <row r="75" spans="2:7" x14ac:dyDescent="0.25">
      <c r="B75" s="31" t="s">
        <v>176</v>
      </c>
      <c r="C75" s="38" t="s">
        <v>133</v>
      </c>
      <c r="D75" s="47">
        <v>0</v>
      </c>
      <c r="E75" s="48">
        <v>0</v>
      </c>
      <c r="F75" s="48">
        <v>0</v>
      </c>
      <c r="G75" s="49" t="str">
        <f t="shared" si="15"/>
        <v/>
      </c>
    </row>
    <row r="76" spans="2:7" x14ac:dyDescent="0.25">
      <c r="B76" s="31" t="s">
        <v>177</v>
      </c>
      <c r="C76" s="38" t="s">
        <v>186</v>
      </c>
      <c r="D76" s="47">
        <v>107</v>
      </c>
      <c r="E76" s="48">
        <v>0</v>
      </c>
      <c r="F76" s="48">
        <v>0</v>
      </c>
      <c r="G76" s="49">
        <f t="shared" si="15"/>
        <v>0</v>
      </c>
    </row>
    <row r="77" spans="2:7" x14ac:dyDescent="0.25">
      <c r="B77" s="31" t="s">
        <v>178</v>
      </c>
      <c r="C77" s="38" t="s">
        <v>134</v>
      </c>
      <c r="D77" s="47">
        <v>4408</v>
      </c>
      <c r="E77" s="48">
        <v>0</v>
      </c>
      <c r="F77" s="48">
        <v>0</v>
      </c>
      <c r="G77" s="49">
        <f t="shared" si="15"/>
        <v>0</v>
      </c>
    </row>
    <row r="78" spans="2:7" x14ac:dyDescent="0.25">
      <c r="B78" s="31" t="s">
        <v>179</v>
      </c>
      <c r="C78" s="38" t="s">
        <v>154</v>
      </c>
      <c r="D78" s="47">
        <v>470</v>
      </c>
      <c r="E78" s="48">
        <v>0</v>
      </c>
      <c r="F78" s="48">
        <v>0</v>
      </c>
      <c r="G78" s="49">
        <f t="shared" si="15"/>
        <v>0</v>
      </c>
    </row>
    <row r="79" spans="2:7" x14ac:dyDescent="0.25">
      <c r="B79" s="31" t="s">
        <v>180</v>
      </c>
      <c r="C79" s="38" t="s">
        <v>187</v>
      </c>
      <c r="D79" s="48">
        <v>0</v>
      </c>
      <c r="E79" s="48">
        <v>0</v>
      </c>
      <c r="F79" s="48">
        <v>0</v>
      </c>
      <c r="G79" s="49" t="str">
        <f t="shared" si="15"/>
        <v/>
      </c>
    </row>
    <row r="80" spans="2:7" x14ac:dyDescent="0.25">
      <c r="B80" s="31" t="s">
        <v>181</v>
      </c>
      <c r="C80" s="38" t="s">
        <v>188</v>
      </c>
      <c r="D80" s="47">
        <v>220</v>
      </c>
      <c r="E80" s="48">
        <v>0</v>
      </c>
      <c r="F80" s="48"/>
      <c r="G80" s="49">
        <f t="shared" si="15"/>
        <v>0</v>
      </c>
    </row>
    <row r="81" spans="2:7" x14ac:dyDescent="0.25">
      <c r="B81" s="31" t="s">
        <v>182</v>
      </c>
      <c r="C81" s="38" t="s">
        <v>172</v>
      </c>
      <c r="D81" s="48">
        <v>0</v>
      </c>
      <c r="E81" s="48">
        <v>0</v>
      </c>
      <c r="F81" s="48">
        <v>0</v>
      </c>
      <c r="G81" s="49" t="str">
        <f t="shared" si="15"/>
        <v/>
      </c>
    </row>
    <row r="82" spans="2:7" ht="15.75" thickBot="1" x14ac:dyDescent="0.3">
      <c r="B82" s="18"/>
      <c r="C82" s="5" t="s">
        <v>30</v>
      </c>
      <c r="D82" s="50">
        <f>D70</f>
        <v>5250</v>
      </c>
      <c r="E82" s="50">
        <f>E70</f>
        <v>0</v>
      </c>
      <c r="F82" s="50">
        <f>F70</f>
        <v>0</v>
      </c>
      <c r="G82" s="51">
        <f t="shared" si="15"/>
        <v>0</v>
      </c>
    </row>
    <row r="83" spans="2:7" x14ac:dyDescent="0.25">
      <c r="B83" s="2">
        <v>3</v>
      </c>
      <c r="C83" s="10" t="s">
        <v>34</v>
      </c>
      <c r="D83" s="13"/>
      <c r="E83" s="13"/>
      <c r="F83" s="13"/>
      <c r="G83" s="28"/>
    </row>
    <row r="84" spans="2:7" x14ac:dyDescent="0.25">
      <c r="B84" s="41" t="s">
        <v>40</v>
      </c>
      <c r="C84" s="85" t="s">
        <v>36</v>
      </c>
      <c r="D84" s="86">
        <f>D85+D93+D101</f>
        <v>8623</v>
      </c>
      <c r="E84" s="87">
        <f>E85+E93+E101</f>
        <v>0</v>
      </c>
      <c r="F84" s="87">
        <f>F85+F93+F101</f>
        <v>0</v>
      </c>
      <c r="G84" s="88">
        <f t="shared" ref="G84:G147" si="16">IFERROR(F84/D84,"")</f>
        <v>0</v>
      </c>
    </row>
    <row r="85" spans="2:7" x14ac:dyDescent="0.25">
      <c r="B85" s="44" t="s">
        <v>77</v>
      </c>
      <c r="C85" s="89" t="s">
        <v>37</v>
      </c>
      <c r="D85" s="90">
        <f>D86+D87+D88+D89+D90+D91+D92</f>
        <v>555</v>
      </c>
      <c r="E85" s="91">
        <f>E86+E87+E88+E89+E90+E91+E92</f>
        <v>0</v>
      </c>
      <c r="F85" s="91">
        <f>F86+F87+F88+F89+F90+F91+F92</f>
        <v>0</v>
      </c>
      <c r="G85" s="92">
        <f t="shared" si="16"/>
        <v>0</v>
      </c>
    </row>
    <row r="86" spans="2:7" x14ac:dyDescent="0.25">
      <c r="B86" s="30" t="s">
        <v>191</v>
      </c>
      <c r="C86" s="31" t="s">
        <v>158</v>
      </c>
      <c r="D86" s="47">
        <v>480</v>
      </c>
      <c r="E86" s="48">
        <v>0</v>
      </c>
      <c r="F86" s="48">
        <v>0</v>
      </c>
      <c r="G86" s="49">
        <f t="shared" si="16"/>
        <v>0</v>
      </c>
    </row>
    <row r="87" spans="2:7" x14ac:dyDescent="0.25">
      <c r="B87" s="30" t="s">
        <v>76</v>
      </c>
      <c r="C87" s="31" t="s">
        <v>65</v>
      </c>
      <c r="D87" s="48">
        <v>0</v>
      </c>
      <c r="E87" s="48">
        <v>0</v>
      </c>
      <c r="F87" s="48">
        <v>0</v>
      </c>
      <c r="G87" s="49" t="str">
        <f t="shared" si="16"/>
        <v/>
      </c>
    </row>
    <row r="88" spans="2:7" x14ac:dyDescent="0.25">
      <c r="B88" s="30" t="s">
        <v>190</v>
      </c>
      <c r="C88" s="31" t="s">
        <v>156</v>
      </c>
      <c r="D88" s="48">
        <v>40</v>
      </c>
      <c r="E88" s="48">
        <v>0</v>
      </c>
      <c r="F88" s="48">
        <v>0</v>
      </c>
      <c r="G88" s="49">
        <f t="shared" si="16"/>
        <v>0</v>
      </c>
    </row>
    <row r="89" spans="2:7" x14ac:dyDescent="0.25">
      <c r="B89" s="30" t="s">
        <v>192</v>
      </c>
      <c r="C89" s="31" t="s">
        <v>189</v>
      </c>
      <c r="D89" s="48">
        <v>0</v>
      </c>
      <c r="E89" s="48">
        <v>0</v>
      </c>
      <c r="F89" s="48">
        <v>0</v>
      </c>
      <c r="G89" s="49" t="str">
        <f t="shared" si="16"/>
        <v/>
      </c>
    </row>
    <row r="90" spans="2:7" x14ac:dyDescent="0.25">
      <c r="B90" s="30" t="s">
        <v>193</v>
      </c>
      <c r="C90" s="31" t="s">
        <v>155</v>
      </c>
      <c r="D90" s="48">
        <v>0</v>
      </c>
      <c r="E90" s="48">
        <v>0</v>
      </c>
      <c r="F90" s="48">
        <v>0</v>
      </c>
      <c r="G90" s="49" t="str">
        <f t="shared" si="16"/>
        <v/>
      </c>
    </row>
    <row r="91" spans="2:7" x14ac:dyDescent="0.25">
      <c r="B91" s="30" t="s">
        <v>194</v>
      </c>
      <c r="C91" s="31" t="s">
        <v>133</v>
      </c>
      <c r="D91" s="48">
        <v>35</v>
      </c>
      <c r="E91" s="48">
        <v>0</v>
      </c>
      <c r="F91" s="48">
        <v>0</v>
      </c>
      <c r="G91" s="49">
        <f t="shared" si="16"/>
        <v>0</v>
      </c>
    </row>
    <row r="92" spans="2:7" x14ac:dyDescent="0.25">
      <c r="B92" s="30" t="s">
        <v>195</v>
      </c>
      <c r="C92" s="31" t="s">
        <v>134</v>
      </c>
      <c r="D92" s="48">
        <v>0</v>
      </c>
      <c r="E92" s="48">
        <v>0</v>
      </c>
      <c r="F92" s="48">
        <v>0</v>
      </c>
      <c r="G92" s="49" t="str">
        <f t="shared" si="16"/>
        <v/>
      </c>
    </row>
    <row r="93" spans="2:7" x14ac:dyDescent="0.25">
      <c r="B93" s="44" t="s">
        <v>78</v>
      </c>
      <c r="C93" s="89" t="s">
        <v>38</v>
      </c>
      <c r="D93" s="91">
        <f>D94+D95+D96+D97+D98+D99+D100</f>
        <v>400</v>
      </c>
      <c r="E93" s="91">
        <f t="shared" ref="E93:F93" si="17">E94+E95+E96+E97+E98+E99+E100</f>
        <v>0</v>
      </c>
      <c r="F93" s="91">
        <f t="shared" si="17"/>
        <v>0</v>
      </c>
      <c r="G93" s="92">
        <f t="shared" si="16"/>
        <v>0</v>
      </c>
    </row>
    <row r="94" spans="2:7" x14ac:dyDescent="0.25">
      <c r="B94" s="30" t="s">
        <v>196</v>
      </c>
      <c r="C94" s="31" t="s">
        <v>158</v>
      </c>
      <c r="D94" s="48">
        <v>300</v>
      </c>
      <c r="E94" s="48">
        <v>0</v>
      </c>
      <c r="F94" s="48">
        <v>0</v>
      </c>
      <c r="G94" s="49">
        <f t="shared" si="16"/>
        <v>0</v>
      </c>
    </row>
    <row r="95" spans="2:7" x14ac:dyDescent="0.25">
      <c r="B95" s="30" t="s">
        <v>80</v>
      </c>
      <c r="C95" s="31" t="s">
        <v>65</v>
      </c>
      <c r="D95" s="48">
        <v>30</v>
      </c>
      <c r="E95" s="48">
        <v>0</v>
      </c>
      <c r="F95" s="48">
        <v>0</v>
      </c>
      <c r="G95" s="49">
        <f t="shared" si="16"/>
        <v>0</v>
      </c>
    </row>
    <row r="96" spans="2:7" x14ac:dyDescent="0.25">
      <c r="B96" s="30" t="s">
        <v>197</v>
      </c>
      <c r="C96" s="31" t="s">
        <v>156</v>
      </c>
      <c r="D96" s="48">
        <v>40</v>
      </c>
      <c r="E96" s="48">
        <v>0</v>
      </c>
      <c r="F96" s="48">
        <v>0</v>
      </c>
      <c r="G96" s="49">
        <f t="shared" si="16"/>
        <v>0</v>
      </c>
    </row>
    <row r="97" spans="2:7" x14ac:dyDescent="0.25">
      <c r="B97" s="30" t="s">
        <v>198</v>
      </c>
      <c r="C97" s="31" t="s">
        <v>189</v>
      </c>
      <c r="D97" s="48">
        <v>0</v>
      </c>
      <c r="E97" s="48">
        <v>0</v>
      </c>
      <c r="F97" s="48">
        <v>0</v>
      </c>
      <c r="G97" s="49" t="str">
        <f t="shared" si="16"/>
        <v/>
      </c>
    </row>
    <row r="98" spans="2:7" x14ac:dyDescent="0.25">
      <c r="B98" s="30" t="s">
        <v>199</v>
      </c>
      <c r="C98" s="31" t="s">
        <v>155</v>
      </c>
      <c r="D98" s="48">
        <v>0</v>
      </c>
      <c r="E98" s="48">
        <v>0</v>
      </c>
      <c r="F98" s="48">
        <v>0</v>
      </c>
      <c r="G98" s="49" t="str">
        <f t="shared" si="16"/>
        <v/>
      </c>
    </row>
    <row r="99" spans="2:7" x14ac:dyDescent="0.25">
      <c r="B99" s="30" t="s">
        <v>200</v>
      </c>
      <c r="C99" s="31" t="s">
        <v>133</v>
      </c>
      <c r="D99" s="48">
        <v>30</v>
      </c>
      <c r="E99" s="48">
        <v>0</v>
      </c>
      <c r="F99" s="48">
        <v>0</v>
      </c>
      <c r="G99" s="49">
        <f t="shared" si="16"/>
        <v>0</v>
      </c>
    </row>
    <row r="100" spans="2:7" x14ac:dyDescent="0.25">
      <c r="B100" s="30" t="s">
        <v>201</v>
      </c>
      <c r="C100" s="31" t="s">
        <v>134</v>
      </c>
      <c r="D100" s="48">
        <v>0</v>
      </c>
      <c r="E100" s="48">
        <v>0</v>
      </c>
      <c r="F100" s="48">
        <v>0</v>
      </c>
      <c r="G100" s="49" t="str">
        <f t="shared" si="16"/>
        <v/>
      </c>
    </row>
    <row r="101" spans="2:7" x14ac:dyDescent="0.25">
      <c r="B101" s="44" t="s">
        <v>79</v>
      </c>
      <c r="C101" s="89" t="s">
        <v>39</v>
      </c>
      <c r="D101" s="91">
        <f>D102+D103+D104+D105+D106+D107+D108</f>
        <v>7668</v>
      </c>
      <c r="E101" s="91">
        <f t="shared" ref="E101" si="18">E102+E103+E104+E105+E106+E107+E108</f>
        <v>0</v>
      </c>
      <c r="F101" s="91">
        <f>F102+F103+F104+F105+F106+F107+F108</f>
        <v>0</v>
      </c>
      <c r="G101" s="92">
        <f t="shared" si="16"/>
        <v>0</v>
      </c>
    </row>
    <row r="102" spans="2:7" x14ac:dyDescent="0.25">
      <c r="B102" s="30" t="s">
        <v>202</v>
      </c>
      <c r="C102" s="31" t="s">
        <v>158</v>
      </c>
      <c r="D102" s="48">
        <v>7520</v>
      </c>
      <c r="E102" s="48">
        <v>0</v>
      </c>
      <c r="F102" s="48">
        <v>0</v>
      </c>
      <c r="G102" s="49">
        <f t="shared" si="16"/>
        <v>0</v>
      </c>
    </row>
    <row r="103" spans="2:7" x14ac:dyDescent="0.25">
      <c r="B103" s="30" t="s">
        <v>81</v>
      </c>
      <c r="C103" s="31" t="s">
        <v>65</v>
      </c>
      <c r="D103" s="48">
        <v>0</v>
      </c>
      <c r="E103" s="48">
        <v>0</v>
      </c>
      <c r="F103" s="48">
        <v>0</v>
      </c>
      <c r="G103" s="49" t="str">
        <f t="shared" si="16"/>
        <v/>
      </c>
    </row>
    <row r="104" spans="2:7" x14ac:dyDescent="0.25">
      <c r="B104" s="30" t="s">
        <v>203</v>
      </c>
      <c r="C104" s="31" t="s">
        <v>156</v>
      </c>
      <c r="D104" s="48">
        <v>60</v>
      </c>
      <c r="E104" s="48">
        <v>0</v>
      </c>
      <c r="F104" s="48">
        <v>0</v>
      </c>
      <c r="G104" s="49">
        <f t="shared" si="16"/>
        <v>0</v>
      </c>
    </row>
    <row r="105" spans="2:7" x14ac:dyDescent="0.25">
      <c r="B105" s="30" t="s">
        <v>204</v>
      </c>
      <c r="C105" s="31" t="s">
        <v>189</v>
      </c>
      <c r="D105" s="48">
        <v>0</v>
      </c>
      <c r="E105" s="48">
        <v>0</v>
      </c>
      <c r="F105" s="48">
        <v>0</v>
      </c>
      <c r="G105" s="49" t="str">
        <f t="shared" si="16"/>
        <v/>
      </c>
    </row>
    <row r="106" spans="2:7" x14ac:dyDescent="0.25">
      <c r="B106" s="30" t="s">
        <v>205</v>
      </c>
      <c r="C106" s="31" t="s">
        <v>155</v>
      </c>
      <c r="D106" s="48">
        <v>0</v>
      </c>
      <c r="E106" s="48">
        <v>0</v>
      </c>
      <c r="F106" s="48">
        <v>0</v>
      </c>
      <c r="G106" s="49" t="str">
        <f t="shared" si="16"/>
        <v/>
      </c>
    </row>
    <row r="107" spans="2:7" x14ac:dyDescent="0.25">
      <c r="B107" s="30" t="s">
        <v>206</v>
      </c>
      <c r="C107" s="31" t="s">
        <v>133</v>
      </c>
      <c r="D107" s="48">
        <v>58</v>
      </c>
      <c r="E107" s="48">
        <v>0</v>
      </c>
      <c r="F107" s="48">
        <v>0</v>
      </c>
      <c r="G107" s="49">
        <f t="shared" si="16"/>
        <v>0</v>
      </c>
    </row>
    <row r="108" spans="2:7" x14ac:dyDescent="0.25">
      <c r="B108" s="30" t="s">
        <v>207</v>
      </c>
      <c r="C108" s="31" t="s">
        <v>134</v>
      </c>
      <c r="D108" s="48">
        <v>30</v>
      </c>
      <c r="E108" s="48">
        <v>0</v>
      </c>
      <c r="F108" s="48">
        <v>0</v>
      </c>
      <c r="G108" s="49">
        <f t="shared" si="16"/>
        <v>0</v>
      </c>
    </row>
    <row r="109" spans="2:7" x14ac:dyDescent="0.25">
      <c r="B109" s="41" t="s">
        <v>41</v>
      </c>
      <c r="C109" s="85" t="s">
        <v>42</v>
      </c>
      <c r="D109" s="87">
        <f>D110+D111+D112+D113+D114+D115+D116+D117</f>
        <v>0</v>
      </c>
      <c r="E109" s="87">
        <f>E110+E111+E112+E113+E114+E115+E116+E117</f>
        <v>0</v>
      </c>
      <c r="F109" s="87">
        <f>F110+F111+F112+F113+F114+F115+F116+F117</f>
        <v>0</v>
      </c>
      <c r="G109" s="88" t="str">
        <f t="shared" si="16"/>
        <v/>
      </c>
    </row>
    <row r="110" spans="2:7" x14ac:dyDescent="0.25">
      <c r="B110" s="30" t="s">
        <v>82</v>
      </c>
      <c r="C110" s="31" t="s">
        <v>65</v>
      </c>
      <c r="D110" s="48">
        <v>0</v>
      </c>
      <c r="E110" s="48">
        <v>0</v>
      </c>
      <c r="F110" s="48">
        <v>0</v>
      </c>
      <c r="G110" s="49" t="str">
        <f t="shared" si="16"/>
        <v/>
      </c>
    </row>
    <row r="111" spans="2:7" x14ac:dyDescent="0.25">
      <c r="B111" s="30" t="s">
        <v>208</v>
      </c>
      <c r="C111" s="31" t="s">
        <v>156</v>
      </c>
      <c r="D111" s="48">
        <v>0</v>
      </c>
      <c r="E111" s="48">
        <v>0</v>
      </c>
      <c r="F111" s="48">
        <v>0</v>
      </c>
      <c r="G111" s="49" t="str">
        <f t="shared" si="16"/>
        <v/>
      </c>
    </row>
    <row r="112" spans="2:7" x14ac:dyDescent="0.25">
      <c r="B112" s="30" t="s">
        <v>209</v>
      </c>
      <c r="C112" s="31" t="s">
        <v>189</v>
      </c>
      <c r="D112" s="48">
        <v>0</v>
      </c>
      <c r="E112" s="48">
        <v>0</v>
      </c>
      <c r="F112" s="48">
        <v>0</v>
      </c>
      <c r="G112" s="49" t="str">
        <f t="shared" si="16"/>
        <v/>
      </c>
    </row>
    <row r="113" spans="2:7" x14ac:dyDescent="0.25">
      <c r="B113" s="30" t="s">
        <v>210</v>
      </c>
      <c r="C113" s="31" t="s">
        <v>212</v>
      </c>
      <c r="D113" s="48">
        <v>0</v>
      </c>
      <c r="E113" s="48">
        <v>0</v>
      </c>
      <c r="F113" s="48">
        <v>0</v>
      </c>
      <c r="G113" s="49" t="str">
        <f t="shared" si="16"/>
        <v/>
      </c>
    </row>
    <row r="114" spans="2:7" x14ac:dyDescent="0.25">
      <c r="B114" s="30" t="s">
        <v>211</v>
      </c>
      <c r="C114" s="31" t="s">
        <v>133</v>
      </c>
      <c r="D114" s="48">
        <v>0</v>
      </c>
      <c r="E114" s="48">
        <v>0</v>
      </c>
      <c r="F114" s="48">
        <v>0</v>
      </c>
      <c r="G114" s="49" t="str">
        <f t="shared" si="16"/>
        <v/>
      </c>
    </row>
    <row r="115" spans="2:7" x14ac:dyDescent="0.25">
      <c r="B115" s="30" t="s">
        <v>215</v>
      </c>
      <c r="C115" s="31" t="s">
        <v>134</v>
      </c>
      <c r="D115" s="48">
        <v>0</v>
      </c>
      <c r="E115" s="48">
        <v>0</v>
      </c>
      <c r="F115" s="48">
        <v>0</v>
      </c>
      <c r="G115" s="49" t="str">
        <f t="shared" si="16"/>
        <v/>
      </c>
    </row>
    <row r="116" spans="2:7" x14ac:dyDescent="0.25">
      <c r="B116" s="30" t="s">
        <v>216</v>
      </c>
      <c r="C116" s="31" t="s">
        <v>213</v>
      </c>
      <c r="D116" s="48">
        <v>0</v>
      </c>
      <c r="E116" s="48">
        <v>0</v>
      </c>
      <c r="F116" s="48">
        <v>0</v>
      </c>
      <c r="G116" s="49" t="str">
        <f t="shared" si="16"/>
        <v/>
      </c>
    </row>
    <row r="117" spans="2:7" x14ac:dyDescent="0.25">
      <c r="B117" s="30" t="s">
        <v>217</v>
      </c>
      <c r="C117" s="31" t="s">
        <v>214</v>
      </c>
      <c r="D117" s="48">
        <v>0</v>
      </c>
      <c r="E117" s="48">
        <v>0</v>
      </c>
      <c r="F117" s="48">
        <v>0</v>
      </c>
      <c r="G117" s="49" t="str">
        <f t="shared" si="16"/>
        <v/>
      </c>
    </row>
    <row r="118" spans="2:7" x14ac:dyDescent="0.25">
      <c r="B118" s="41" t="s">
        <v>35</v>
      </c>
      <c r="C118" s="85" t="s">
        <v>43</v>
      </c>
      <c r="D118" s="87">
        <f>D119+D120+D121+D122+D123+D124+D125</f>
        <v>6990</v>
      </c>
      <c r="E118" s="87">
        <f t="shared" ref="E118:F118" si="19">E119+E120+E121+E122+E123+E124+E125</f>
        <v>0</v>
      </c>
      <c r="F118" s="87">
        <f t="shared" si="19"/>
        <v>0</v>
      </c>
      <c r="G118" s="88">
        <f t="shared" si="16"/>
        <v>0</v>
      </c>
    </row>
    <row r="119" spans="2:7" x14ac:dyDescent="0.25">
      <c r="B119" s="30" t="s">
        <v>218</v>
      </c>
      <c r="C119" s="31" t="s">
        <v>158</v>
      </c>
      <c r="D119" s="48">
        <v>6880</v>
      </c>
      <c r="E119" s="48">
        <v>0</v>
      </c>
      <c r="F119" s="48">
        <v>0</v>
      </c>
      <c r="G119" s="49">
        <f t="shared" si="16"/>
        <v>0</v>
      </c>
    </row>
    <row r="120" spans="2:7" x14ac:dyDescent="0.25">
      <c r="B120" s="30" t="s">
        <v>83</v>
      </c>
      <c r="C120" s="31" t="s">
        <v>65</v>
      </c>
      <c r="D120" s="48">
        <v>0</v>
      </c>
      <c r="E120" s="48">
        <v>0</v>
      </c>
      <c r="F120" s="48">
        <v>0</v>
      </c>
      <c r="G120" s="49" t="str">
        <f t="shared" si="16"/>
        <v/>
      </c>
    </row>
    <row r="121" spans="2:7" x14ac:dyDescent="0.25">
      <c r="B121" s="30" t="s">
        <v>219</v>
      </c>
      <c r="C121" s="31" t="s">
        <v>156</v>
      </c>
      <c r="D121" s="48">
        <v>20</v>
      </c>
      <c r="E121" s="48">
        <v>0</v>
      </c>
      <c r="F121" s="48">
        <v>0</v>
      </c>
      <c r="G121" s="49">
        <f t="shared" si="16"/>
        <v>0</v>
      </c>
    </row>
    <row r="122" spans="2:7" x14ac:dyDescent="0.25">
      <c r="B122" s="30" t="s">
        <v>220</v>
      </c>
      <c r="C122" s="31" t="s">
        <v>189</v>
      </c>
      <c r="D122" s="48">
        <v>0</v>
      </c>
      <c r="E122" s="48">
        <v>0</v>
      </c>
      <c r="F122" s="48">
        <v>0</v>
      </c>
      <c r="G122" s="49" t="str">
        <f t="shared" si="16"/>
        <v/>
      </c>
    </row>
    <row r="123" spans="2:7" x14ac:dyDescent="0.25">
      <c r="B123" s="30" t="s">
        <v>221</v>
      </c>
      <c r="C123" s="31" t="s">
        <v>155</v>
      </c>
      <c r="D123" s="48">
        <v>0</v>
      </c>
      <c r="E123" s="48">
        <v>0</v>
      </c>
      <c r="F123" s="48">
        <v>0</v>
      </c>
      <c r="G123" s="49" t="str">
        <f t="shared" si="16"/>
        <v/>
      </c>
    </row>
    <row r="124" spans="2:7" x14ac:dyDescent="0.25">
      <c r="B124" s="30" t="s">
        <v>222</v>
      </c>
      <c r="C124" s="31" t="s">
        <v>133</v>
      </c>
      <c r="D124" s="48">
        <v>60</v>
      </c>
      <c r="E124" s="48">
        <v>0</v>
      </c>
      <c r="F124" s="48">
        <v>0</v>
      </c>
      <c r="G124" s="49">
        <f t="shared" si="16"/>
        <v>0</v>
      </c>
    </row>
    <row r="125" spans="2:7" x14ac:dyDescent="0.25">
      <c r="B125" s="30" t="s">
        <v>223</v>
      </c>
      <c r="C125" s="31" t="s">
        <v>134</v>
      </c>
      <c r="D125" s="48">
        <v>30</v>
      </c>
      <c r="E125" s="48">
        <v>0</v>
      </c>
      <c r="F125" s="48">
        <v>0</v>
      </c>
      <c r="G125" s="49">
        <f t="shared" si="16"/>
        <v>0</v>
      </c>
    </row>
    <row r="126" spans="2:7" x14ac:dyDescent="0.25">
      <c r="B126" s="41" t="s">
        <v>44</v>
      </c>
      <c r="C126" s="85" t="s">
        <v>45</v>
      </c>
      <c r="D126" s="87">
        <f>D127+D128+D129+D130+D131+D132+D133+D134</f>
        <v>25</v>
      </c>
      <c r="E126" s="87">
        <f>E127+E128+E129+E130+E131+E132+E133+E134</f>
        <v>0</v>
      </c>
      <c r="F126" s="87">
        <f>F127+F128+F129+F130+F131+F132+F133+F134</f>
        <v>0</v>
      </c>
      <c r="G126" s="88">
        <f t="shared" si="16"/>
        <v>0</v>
      </c>
    </row>
    <row r="127" spans="2:7" x14ac:dyDescent="0.25">
      <c r="B127" s="30" t="s">
        <v>224</v>
      </c>
      <c r="C127" s="31" t="s">
        <v>158</v>
      </c>
      <c r="D127" s="48">
        <v>0</v>
      </c>
      <c r="E127" s="48">
        <v>0</v>
      </c>
      <c r="F127" s="48">
        <v>0</v>
      </c>
      <c r="G127" s="49" t="str">
        <f t="shared" si="16"/>
        <v/>
      </c>
    </row>
    <row r="128" spans="2:7" x14ac:dyDescent="0.25">
      <c r="B128" s="30" t="s">
        <v>84</v>
      </c>
      <c r="C128" s="31" t="s">
        <v>65</v>
      </c>
      <c r="D128" s="48">
        <v>0</v>
      </c>
      <c r="E128" s="48">
        <v>0</v>
      </c>
      <c r="F128" s="48">
        <v>0</v>
      </c>
      <c r="G128" s="49" t="str">
        <f t="shared" si="16"/>
        <v/>
      </c>
    </row>
    <row r="129" spans="2:7" x14ac:dyDescent="0.25">
      <c r="B129" s="30" t="s">
        <v>225</v>
      </c>
      <c r="C129" s="31" t="s">
        <v>156</v>
      </c>
      <c r="D129" s="48">
        <v>25</v>
      </c>
      <c r="E129" s="48">
        <v>0</v>
      </c>
      <c r="F129" s="48">
        <v>0</v>
      </c>
      <c r="G129" s="49">
        <f t="shared" si="16"/>
        <v>0</v>
      </c>
    </row>
    <row r="130" spans="2:7" x14ac:dyDescent="0.25">
      <c r="B130" s="30" t="s">
        <v>226</v>
      </c>
      <c r="C130" s="31" t="s">
        <v>189</v>
      </c>
      <c r="D130" s="48">
        <v>0</v>
      </c>
      <c r="E130" s="48">
        <v>0</v>
      </c>
      <c r="F130" s="48">
        <v>0</v>
      </c>
      <c r="G130" s="49" t="str">
        <f t="shared" si="16"/>
        <v/>
      </c>
    </row>
    <row r="131" spans="2:7" x14ac:dyDescent="0.25">
      <c r="B131" s="30" t="s">
        <v>227</v>
      </c>
      <c r="C131" s="31" t="s">
        <v>155</v>
      </c>
      <c r="D131" s="48">
        <v>0</v>
      </c>
      <c r="E131" s="48">
        <v>0</v>
      </c>
      <c r="F131" s="48">
        <v>0</v>
      </c>
      <c r="G131" s="49" t="str">
        <f t="shared" si="16"/>
        <v/>
      </c>
    </row>
    <row r="132" spans="2:7" x14ac:dyDescent="0.25">
      <c r="B132" s="30" t="s">
        <v>228</v>
      </c>
      <c r="C132" s="31" t="s">
        <v>229</v>
      </c>
      <c r="D132" s="48">
        <v>0</v>
      </c>
      <c r="E132" s="48">
        <v>0</v>
      </c>
      <c r="F132" s="48">
        <v>0</v>
      </c>
      <c r="G132" s="49" t="str">
        <f t="shared" si="16"/>
        <v/>
      </c>
    </row>
    <row r="133" spans="2:7" x14ac:dyDescent="0.25">
      <c r="B133" s="30" t="s">
        <v>230</v>
      </c>
      <c r="C133" s="31" t="s">
        <v>133</v>
      </c>
      <c r="D133" s="48">
        <v>0</v>
      </c>
      <c r="E133" s="48">
        <v>0</v>
      </c>
      <c r="F133" s="48">
        <v>0</v>
      </c>
      <c r="G133" s="49" t="str">
        <f t="shared" si="16"/>
        <v/>
      </c>
    </row>
    <row r="134" spans="2:7" x14ac:dyDescent="0.25">
      <c r="B134" s="30" t="s">
        <v>231</v>
      </c>
      <c r="C134" s="31" t="s">
        <v>134</v>
      </c>
      <c r="D134" s="48">
        <v>0</v>
      </c>
      <c r="E134" s="48">
        <v>0</v>
      </c>
      <c r="F134" s="48">
        <v>0</v>
      </c>
      <c r="G134" s="49" t="str">
        <f t="shared" si="16"/>
        <v/>
      </c>
    </row>
    <row r="135" spans="2:7" x14ac:dyDescent="0.25">
      <c r="B135" s="41" t="s">
        <v>46</v>
      </c>
      <c r="C135" s="85" t="s">
        <v>47</v>
      </c>
      <c r="D135" s="87">
        <f>D136+D137+D138+D139+D140+D141+D142</f>
        <v>4870</v>
      </c>
      <c r="E135" s="87">
        <f>E136+E137+E138+E139+E140+E141+E142</f>
        <v>0</v>
      </c>
      <c r="F135" s="87">
        <f>F136+F137+F138+F139+F140+F141+F142</f>
        <v>0</v>
      </c>
      <c r="G135" s="88">
        <f t="shared" si="16"/>
        <v>0</v>
      </c>
    </row>
    <row r="136" spans="2:7" x14ac:dyDescent="0.25">
      <c r="B136" s="30" t="s">
        <v>85</v>
      </c>
      <c r="C136" s="9" t="s">
        <v>65</v>
      </c>
      <c r="D136" s="48">
        <v>0</v>
      </c>
      <c r="E136" s="48">
        <v>0</v>
      </c>
      <c r="F136" s="48">
        <v>0</v>
      </c>
      <c r="G136" s="49" t="str">
        <f t="shared" si="16"/>
        <v/>
      </c>
    </row>
    <row r="137" spans="2:7" x14ac:dyDescent="0.25">
      <c r="B137" s="30" t="s">
        <v>232</v>
      </c>
      <c r="C137" s="31" t="s">
        <v>156</v>
      </c>
      <c r="D137" s="48">
        <v>770</v>
      </c>
      <c r="E137" s="48">
        <v>0</v>
      </c>
      <c r="F137" s="48">
        <v>0</v>
      </c>
      <c r="G137" s="49">
        <f t="shared" si="16"/>
        <v>0</v>
      </c>
    </row>
    <row r="138" spans="2:7" x14ac:dyDescent="0.25">
      <c r="B138" s="30" t="s">
        <v>233</v>
      </c>
      <c r="C138" s="31" t="s">
        <v>189</v>
      </c>
      <c r="D138" s="48">
        <v>0</v>
      </c>
      <c r="E138" s="48">
        <v>0</v>
      </c>
      <c r="F138" s="48">
        <v>0</v>
      </c>
      <c r="G138" s="49" t="str">
        <f t="shared" si="16"/>
        <v/>
      </c>
    </row>
    <row r="139" spans="2:7" x14ac:dyDescent="0.25">
      <c r="B139" s="30" t="s">
        <v>234</v>
      </c>
      <c r="C139" s="31" t="s">
        <v>237</v>
      </c>
      <c r="D139" s="48">
        <v>4060</v>
      </c>
      <c r="E139" s="48">
        <v>0</v>
      </c>
      <c r="F139" s="48">
        <v>0</v>
      </c>
      <c r="G139" s="49">
        <f t="shared" si="16"/>
        <v>0</v>
      </c>
    </row>
    <row r="140" spans="2:7" x14ac:dyDescent="0.25">
      <c r="B140" s="30" t="s">
        <v>235</v>
      </c>
      <c r="C140" s="31" t="s">
        <v>155</v>
      </c>
      <c r="D140" s="48">
        <v>0</v>
      </c>
      <c r="E140" s="48">
        <v>0</v>
      </c>
      <c r="F140" s="48">
        <v>0</v>
      </c>
      <c r="G140" s="49" t="str">
        <f t="shared" si="16"/>
        <v/>
      </c>
    </row>
    <row r="141" spans="2:7" x14ac:dyDescent="0.25">
      <c r="B141" s="30" t="s">
        <v>236</v>
      </c>
      <c r="C141" s="31" t="s">
        <v>133</v>
      </c>
      <c r="D141" s="48">
        <v>40</v>
      </c>
      <c r="E141" s="48">
        <v>0</v>
      </c>
      <c r="F141" s="48">
        <v>0</v>
      </c>
      <c r="G141" s="49">
        <f t="shared" si="16"/>
        <v>0</v>
      </c>
    </row>
    <row r="142" spans="2:7" x14ac:dyDescent="0.25">
      <c r="B142" s="30" t="s">
        <v>238</v>
      </c>
      <c r="C142" s="107" t="s">
        <v>134</v>
      </c>
      <c r="D142" s="48">
        <v>0</v>
      </c>
      <c r="E142" s="108">
        <v>0</v>
      </c>
      <c r="F142" s="108">
        <v>0</v>
      </c>
      <c r="G142" s="109" t="str">
        <f t="shared" si="16"/>
        <v/>
      </c>
    </row>
    <row r="143" spans="2:7" x14ac:dyDescent="0.25">
      <c r="B143" s="41" t="s">
        <v>89</v>
      </c>
      <c r="C143" s="85" t="s">
        <v>48</v>
      </c>
      <c r="D143" s="87">
        <f>D144+D145+D146</f>
        <v>53025</v>
      </c>
      <c r="E143" s="87">
        <f>E144+E145+E146</f>
        <v>0</v>
      </c>
      <c r="F143" s="87">
        <f>F144+F145+F146</f>
        <v>0</v>
      </c>
      <c r="G143" s="88">
        <f t="shared" si="16"/>
        <v>0</v>
      </c>
    </row>
    <row r="144" spans="2:7" x14ac:dyDescent="0.25">
      <c r="B144" s="30" t="s">
        <v>239</v>
      </c>
      <c r="C144" s="31" t="s">
        <v>240</v>
      </c>
      <c r="D144" s="48">
        <v>37590</v>
      </c>
      <c r="E144" s="48">
        <v>0</v>
      </c>
      <c r="F144" s="48">
        <v>0</v>
      </c>
      <c r="G144" s="49">
        <f t="shared" si="16"/>
        <v>0</v>
      </c>
    </row>
    <row r="145" spans="2:7" x14ac:dyDescent="0.25">
      <c r="B145" s="30" t="s">
        <v>242</v>
      </c>
      <c r="C145" s="31" t="s">
        <v>241</v>
      </c>
      <c r="D145" s="48">
        <v>15385</v>
      </c>
      <c r="E145" s="48">
        <v>0</v>
      </c>
      <c r="F145" s="48">
        <v>0</v>
      </c>
      <c r="G145" s="49">
        <f t="shared" si="16"/>
        <v>0</v>
      </c>
    </row>
    <row r="146" spans="2:7" x14ac:dyDescent="0.25">
      <c r="B146" s="30" t="s">
        <v>243</v>
      </c>
      <c r="C146" s="31" t="s">
        <v>133</v>
      </c>
      <c r="D146" s="48">
        <v>50</v>
      </c>
      <c r="E146" s="48">
        <v>0</v>
      </c>
      <c r="F146" s="48">
        <v>0</v>
      </c>
      <c r="G146" s="49">
        <f t="shared" si="16"/>
        <v>0</v>
      </c>
    </row>
    <row r="147" spans="2:7" ht="15.75" thickBot="1" x14ac:dyDescent="0.3">
      <c r="B147" s="18"/>
      <c r="C147" s="8" t="s">
        <v>30</v>
      </c>
      <c r="D147" s="81">
        <f>D84+D109+D118+D126+D135+D143</f>
        <v>73533</v>
      </c>
      <c r="E147" s="81">
        <f>E84+E109+E118+E126+E135+E143</f>
        <v>0</v>
      </c>
      <c r="F147" s="81">
        <f>F84+F109+F118+F126+F135+F143</f>
        <v>0</v>
      </c>
      <c r="G147" s="82">
        <f t="shared" si="16"/>
        <v>0</v>
      </c>
    </row>
    <row r="148" spans="2:7" hidden="1" x14ac:dyDescent="0.25">
      <c r="B148" s="2">
        <v>4</v>
      </c>
      <c r="C148" s="1" t="s">
        <v>51</v>
      </c>
      <c r="D148" s="56"/>
      <c r="E148" s="56"/>
      <c r="F148" s="56"/>
      <c r="G148" s="57"/>
    </row>
    <row r="149" spans="2:7" hidden="1" x14ac:dyDescent="0.25">
      <c r="B149" s="41" t="s">
        <v>49</v>
      </c>
      <c r="C149" s="146" t="s">
        <v>52</v>
      </c>
      <c r="D149" s="152">
        <f>D150</f>
        <v>0</v>
      </c>
      <c r="E149" s="149">
        <f>E150</f>
        <v>0</v>
      </c>
      <c r="F149" s="149">
        <f>F150</f>
        <v>0</v>
      </c>
      <c r="G149" s="153" t="str">
        <f t="shared" ref="G149:G173" si="20">IFERROR(F149/D149,"")</f>
        <v/>
      </c>
    </row>
    <row r="150" spans="2:7" hidden="1" x14ac:dyDescent="0.25">
      <c r="B150" s="44" t="s">
        <v>54</v>
      </c>
      <c r="C150" s="89" t="s">
        <v>55</v>
      </c>
      <c r="D150" s="90">
        <f>D151+D156+D161+D164</f>
        <v>0</v>
      </c>
      <c r="E150" s="135">
        <f>E151+E156+E161+E164</f>
        <v>0</v>
      </c>
      <c r="F150" s="135">
        <f>F151+F156+F161+F164</f>
        <v>0</v>
      </c>
      <c r="G150" s="92" t="str">
        <f t="shared" si="20"/>
        <v/>
      </c>
    </row>
    <row r="151" spans="2:7" hidden="1" x14ac:dyDescent="0.25">
      <c r="B151" s="45" t="s">
        <v>91</v>
      </c>
      <c r="C151" s="150" t="s">
        <v>90</v>
      </c>
      <c r="D151" s="83">
        <f>D152+D153+D154+D155</f>
        <v>0</v>
      </c>
      <c r="E151" s="128">
        <f>E152+E153+E154+E155</f>
        <v>0</v>
      </c>
      <c r="F151" s="128">
        <f>F152+F153+F154+F155</f>
        <v>0</v>
      </c>
      <c r="G151" s="84" t="str">
        <f t="shared" si="20"/>
        <v/>
      </c>
    </row>
    <row r="152" spans="2:7" hidden="1" x14ac:dyDescent="0.25">
      <c r="B152" s="3"/>
      <c r="C152" s="33" t="s">
        <v>244</v>
      </c>
      <c r="D152" s="143"/>
      <c r="E152" s="58">
        <v>0</v>
      </c>
      <c r="F152" s="58">
        <v>0</v>
      </c>
      <c r="G152" s="46" t="str">
        <f t="shared" si="20"/>
        <v/>
      </c>
    </row>
    <row r="153" spans="2:7" hidden="1" x14ac:dyDescent="0.25">
      <c r="B153" s="3"/>
      <c r="C153" s="33" t="s">
        <v>245</v>
      </c>
      <c r="D153" s="48"/>
      <c r="E153" s="58">
        <v>0</v>
      </c>
      <c r="F153" s="58">
        <v>0</v>
      </c>
      <c r="G153" s="46" t="str">
        <f t="shared" si="20"/>
        <v/>
      </c>
    </row>
    <row r="154" spans="2:7" hidden="1" x14ac:dyDescent="0.25">
      <c r="B154" s="3"/>
      <c r="C154" s="33" t="s">
        <v>266</v>
      </c>
      <c r="D154" s="48"/>
      <c r="E154" s="58">
        <v>0</v>
      </c>
      <c r="F154" s="58">
        <v>0</v>
      </c>
      <c r="G154" s="46" t="str">
        <f t="shared" si="20"/>
        <v/>
      </c>
    </row>
    <row r="155" spans="2:7" hidden="1" x14ac:dyDescent="0.25">
      <c r="B155" s="3"/>
      <c r="C155" s="33" t="s">
        <v>246</v>
      </c>
      <c r="D155" s="143"/>
      <c r="E155" s="58">
        <v>0</v>
      </c>
      <c r="F155" s="58">
        <v>0</v>
      </c>
      <c r="G155" s="46" t="str">
        <f t="shared" si="20"/>
        <v/>
      </c>
    </row>
    <row r="156" spans="2:7" hidden="1" x14ac:dyDescent="0.25">
      <c r="B156" s="45" t="s">
        <v>92</v>
      </c>
      <c r="C156" s="150" t="s">
        <v>93</v>
      </c>
      <c r="D156" s="83">
        <f>D157+D158+D159+D160</f>
        <v>0</v>
      </c>
      <c r="E156" s="128">
        <f>E157+E158+E159+E160</f>
        <v>0</v>
      </c>
      <c r="F156" s="128">
        <f>F157+F158+F159+F160</f>
        <v>0</v>
      </c>
      <c r="G156" s="84" t="str">
        <f t="shared" si="20"/>
        <v/>
      </c>
    </row>
    <row r="157" spans="2:7" hidden="1" x14ac:dyDescent="0.25">
      <c r="B157" s="4"/>
      <c r="C157" s="33" t="s">
        <v>247</v>
      </c>
      <c r="D157" s="48"/>
      <c r="E157" s="58">
        <v>0</v>
      </c>
      <c r="F157" s="58">
        <v>0</v>
      </c>
      <c r="G157" s="46" t="str">
        <f t="shared" si="20"/>
        <v/>
      </c>
    </row>
    <row r="158" spans="2:7" hidden="1" x14ac:dyDescent="0.25">
      <c r="B158" s="4"/>
      <c r="C158" s="33" t="s">
        <v>265</v>
      </c>
      <c r="D158" s="48"/>
      <c r="E158" s="58">
        <v>0</v>
      </c>
      <c r="F158" s="58">
        <v>0</v>
      </c>
      <c r="G158" s="46" t="str">
        <f t="shared" si="20"/>
        <v/>
      </c>
    </row>
    <row r="159" spans="2:7" hidden="1" x14ac:dyDescent="0.25">
      <c r="B159" s="3"/>
      <c r="C159" s="33" t="s">
        <v>248</v>
      </c>
      <c r="D159" s="48"/>
      <c r="E159" s="58">
        <v>0</v>
      </c>
      <c r="F159" s="58">
        <v>0</v>
      </c>
      <c r="G159" s="46" t="str">
        <f t="shared" si="20"/>
        <v/>
      </c>
    </row>
    <row r="160" spans="2:7" hidden="1" x14ac:dyDescent="0.25">
      <c r="B160" s="45" t="s">
        <v>94</v>
      </c>
      <c r="C160" s="150" t="s">
        <v>97</v>
      </c>
      <c r="D160" s="108">
        <v>0</v>
      </c>
      <c r="E160" s="151">
        <v>0</v>
      </c>
      <c r="F160" s="151">
        <v>0</v>
      </c>
      <c r="G160" s="145" t="str">
        <f t="shared" si="20"/>
        <v/>
      </c>
    </row>
    <row r="161" spans="2:7" hidden="1" x14ac:dyDescent="0.25">
      <c r="B161" s="45" t="s">
        <v>95</v>
      </c>
      <c r="C161" s="150" t="s">
        <v>98</v>
      </c>
      <c r="D161" s="83">
        <f>D162+D163</f>
        <v>0</v>
      </c>
      <c r="E161" s="128">
        <f t="shared" ref="E161" si="21">E162+E163</f>
        <v>0</v>
      </c>
      <c r="F161" s="128">
        <f>F162+F163</f>
        <v>0</v>
      </c>
      <c r="G161" s="84" t="str">
        <f t="shared" si="20"/>
        <v/>
      </c>
    </row>
    <row r="162" spans="2:7" hidden="1" x14ac:dyDescent="0.25">
      <c r="B162" s="4"/>
      <c r="C162" s="33" t="s">
        <v>249</v>
      </c>
      <c r="D162" s="48"/>
      <c r="E162" s="58">
        <v>0</v>
      </c>
      <c r="F162" s="58">
        <v>0</v>
      </c>
      <c r="G162" s="46" t="str">
        <f t="shared" si="20"/>
        <v/>
      </c>
    </row>
    <row r="163" spans="2:7" hidden="1" x14ac:dyDescent="0.25">
      <c r="B163" s="4"/>
      <c r="C163" s="33" t="s">
        <v>252</v>
      </c>
      <c r="D163" s="48"/>
      <c r="E163" s="58">
        <v>0</v>
      </c>
      <c r="F163" s="58">
        <v>0</v>
      </c>
      <c r="G163" s="46" t="str">
        <f t="shared" si="20"/>
        <v/>
      </c>
    </row>
    <row r="164" spans="2:7" hidden="1" x14ac:dyDescent="0.25">
      <c r="B164" s="45" t="s">
        <v>96</v>
      </c>
      <c r="C164" s="150" t="s">
        <v>99</v>
      </c>
      <c r="D164" s="83">
        <f t="shared" ref="D164" si="22">D165+D166</f>
        <v>0</v>
      </c>
      <c r="E164" s="128">
        <f t="shared" ref="E164:F164" si="23">E165+E166</f>
        <v>0</v>
      </c>
      <c r="F164" s="128">
        <f t="shared" si="23"/>
        <v>0</v>
      </c>
      <c r="G164" s="84" t="str">
        <f t="shared" si="20"/>
        <v/>
      </c>
    </row>
    <row r="165" spans="2:7" hidden="1" x14ac:dyDescent="0.25">
      <c r="B165" s="3"/>
      <c r="C165" s="33" t="s">
        <v>250</v>
      </c>
      <c r="D165" s="48"/>
      <c r="E165" s="58">
        <v>0</v>
      </c>
      <c r="F165" s="58">
        <v>0</v>
      </c>
      <c r="G165" s="46" t="str">
        <f t="shared" si="20"/>
        <v/>
      </c>
    </row>
    <row r="166" spans="2:7" hidden="1" x14ac:dyDescent="0.25">
      <c r="B166" s="4"/>
      <c r="C166" s="33" t="s">
        <v>251</v>
      </c>
      <c r="D166" s="48"/>
      <c r="E166" s="58">
        <v>0</v>
      </c>
      <c r="F166" s="58">
        <v>0</v>
      </c>
      <c r="G166" s="46" t="str">
        <f t="shared" si="20"/>
        <v/>
      </c>
    </row>
    <row r="167" spans="2:7" hidden="1" x14ac:dyDescent="0.25">
      <c r="B167" s="41" t="s">
        <v>50</v>
      </c>
      <c r="C167" s="146" t="s">
        <v>53</v>
      </c>
      <c r="D167" s="149">
        <f>D168</f>
        <v>0</v>
      </c>
      <c r="E167" s="164">
        <f>E168</f>
        <v>0</v>
      </c>
      <c r="F167" s="164">
        <f>F168</f>
        <v>0</v>
      </c>
      <c r="G167" s="153" t="str">
        <f t="shared" si="20"/>
        <v/>
      </c>
    </row>
    <row r="168" spans="2:7" hidden="1" x14ac:dyDescent="0.25">
      <c r="B168" s="44" t="s">
        <v>56</v>
      </c>
      <c r="C168" s="89" t="s">
        <v>58</v>
      </c>
      <c r="D168" s="91">
        <f>D169+D170</f>
        <v>0</v>
      </c>
      <c r="E168" s="135">
        <f>E169+E170</f>
        <v>0</v>
      </c>
      <c r="F168" s="135">
        <f>F169+F170</f>
        <v>0</v>
      </c>
      <c r="G168" s="92" t="str">
        <f t="shared" si="20"/>
        <v/>
      </c>
    </row>
    <row r="169" spans="2:7" hidden="1" x14ac:dyDescent="0.25">
      <c r="B169" s="30" t="s">
        <v>100</v>
      </c>
      <c r="C169" s="31" t="s">
        <v>101</v>
      </c>
      <c r="D169" s="108"/>
      <c r="E169" s="58">
        <v>0</v>
      </c>
      <c r="F169" s="58">
        <v>0</v>
      </c>
      <c r="G169" s="46" t="str">
        <f t="shared" si="20"/>
        <v/>
      </c>
    </row>
    <row r="170" spans="2:7" hidden="1" x14ac:dyDescent="0.25">
      <c r="B170" s="30" t="s">
        <v>253</v>
      </c>
      <c r="C170" s="31" t="s">
        <v>104</v>
      </c>
      <c r="D170" s="108"/>
      <c r="E170" s="58">
        <v>0</v>
      </c>
      <c r="F170" s="58">
        <v>0</v>
      </c>
      <c r="G170" s="46" t="str">
        <f t="shared" si="20"/>
        <v/>
      </c>
    </row>
    <row r="171" spans="2:7" hidden="1" x14ac:dyDescent="0.25">
      <c r="B171" s="44" t="s">
        <v>57</v>
      </c>
      <c r="C171" s="89" t="s">
        <v>59</v>
      </c>
      <c r="D171" s="106">
        <f>D172</f>
        <v>0</v>
      </c>
      <c r="E171" s="148">
        <f>E172</f>
        <v>0</v>
      </c>
      <c r="F171" s="148">
        <f>F172</f>
        <v>0</v>
      </c>
      <c r="G171" s="104" t="str">
        <f t="shared" si="20"/>
        <v/>
      </c>
    </row>
    <row r="172" spans="2:7" hidden="1" x14ac:dyDescent="0.25">
      <c r="B172" s="30" t="s">
        <v>103</v>
      </c>
      <c r="C172" s="31" t="s">
        <v>102</v>
      </c>
      <c r="D172" s="108">
        <v>0</v>
      </c>
      <c r="E172" s="58">
        <v>0</v>
      </c>
      <c r="F172" s="58">
        <v>0</v>
      </c>
      <c r="G172" s="46" t="str">
        <f t="shared" si="20"/>
        <v/>
      </c>
    </row>
    <row r="173" spans="2:7" ht="15.75" hidden="1" thickBot="1" x14ac:dyDescent="0.3">
      <c r="B173" s="18"/>
      <c r="C173" s="8" t="s">
        <v>30</v>
      </c>
      <c r="D173" s="206">
        <f>D149+D167</f>
        <v>0</v>
      </c>
      <c r="E173" s="206">
        <f>E149+E167</f>
        <v>0</v>
      </c>
      <c r="F173" s="59">
        <f>F149+F167</f>
        <v>0</v>
      </c>
      <c r="G173" s="51" t="str">
        <f t="shared" si="20"/>
        <v/>
      </c>
    </row>
    <row r="174" spans="2:7" x14ac:dyDescent="0.25">
      <c r="B174" s="2">
        <v>5</v>
      </c>
      <c r="C174" s="11" t="s">
        <v>60</v>
      </c>
      <c r="D174" s="13"/>
      <c r="E174" s="13"/>
      <c r="F174" s="13"/>
      <c r="G174" s="28"/>
    </row>
    <row r="175" spans="2:7" x14ac:dyDescent="0.25">
      <c r="B175" s="41" t="s">
        <v>61</v>
      </c>
      <c r="C175" s="165" t="s">
        <v>63</v>
      </c>
      <c r="D175" s="167">
        <f>D176+D177+D178+D179+D180+D181+D182</f>
        <v>0</v>
      </c>
      <c r="E175" s="167">
        <f t="shared" ref="E175:F175" si="24">E176+E177+E178+E179+E180+E181+E182</f>
        <v>0</v>
      </c>
      <c r="F175" s="167">
        <f t="shared" si="24"/>
        <v>0</v>
      </c>
      <c r="G175" s="168" t="str">
        <f t="shared" ref="G175:G190" si="25">IFERROR(F175/D175,"")</f>
        <v/>
      </c>
    </row>
    <row r="176" spans="2:7" x14ac:dyDescent="0.25">
      <c r="B176" s="30" t="s">
        <v>268</v>
      </c>
      <c r="C176" s="39" t="s">
        <v>254</v>
      </c>
      <c r="D176" s="108">
        <v>0</v>
      </c>
      <c r="E176" s="52">
        <v>0</v>
      </c>
      <c r="F176" s="52">
        <v>0</v>
      </c>
      <c r="G176" s="46" t="str">
        <f t="shared" si="25"/>
        <v/>
      </c>
    </row>
    <row r="177" spans="2:7" x14ac:dyDescent="0.25">
      <c r="B177" s="30" t="s">
        <v>86</v>
      </c>
      <c r="C177" s="39" t="s">
        <v>255</v>
      </c>
      <c r="D177" s="108">
        <v>0</v>
      </c>
      <c r="E177" s="52">
        <v>0</v>
      </c>
      <c r="F177" s="52">
        <v>0</v>
      </c>
      <c r="G177" s="46" t="str">
        <f t="shared" si="25"/>
        <v/>
      </c>
    </row>
    <row r="178" spans="2:7" x14ac:dyDescent="0.25">
      <c r="B178" s="30" t="s">
        <v>269</v>
      </c>
      <c r="C178" s="39" t="s">
        <v>256</v>
      </c>
      <c r="D178" s="108">
        <v>0</v>
      </c>
      <c r="E178" s="52">
        <v>0</v>
      </c>
      <c r="F178" s="52">
        <v>0</v>
      </c>
      <c r="G178" s="46" t="str">
        <f t="shared" si="25"/>
        <v/>
      </c>
    </row>
    <row r="179" spans="2:7" x14ac:dyDescent="0.25">
      <c r="B179" s="30" t="s">
        <v>270</v>
      </c>
      <c r="C179" s="39" t="s">
        <v>257</v>
      </c>
      <c r="D179" s="108">
        <v>0</v>
      </c>
      <c r="E179" s="52">
        <v>0</v>
      </c>
      <c r="F179" s="52">
        <v>0</v>
      </c>
      <c r="G179" s="46" t="str">
        <f t="shared" si="25"/>
        <v/>
      </c>
    </row>
    <row r="180" spans="2:7" x14ac:dyDescent="0.25">
      <c r="B180" s="30" t="s">
        <v>271</v>
      </c>
      <c r="C180" s="39" t="s">
        <v>258</v>
      </c>
      <c r="D180" s="108">
        <v>0</v>
      </c>
      <c r="E180" s="52">
        <v>0</v>
      </c>
      <c r="F180" s="52">
        <v>0</v>
      </c>
      <c r="G180" s="46" t="str">
        <f t="shared" si="25"/>
        <v/>
      </c>
    </row>
    <row r="181" spans="2:7" x14ac:dyDescent="0.25">
      <c r="B181" s="30" t="s">
        <v>272</v>
      </c>
      <c r="C181" s="39" t="s">
        <v>259</v>
      </c>
      <c r="D181" s="108">
        <v>0</v>
      </c>
      <c r="E181" s="52">
        <v>0</v>
      </c>
      <c r="F181" s="52">
        <v>0</v>
      </c>
      <c r="G181" s="46" t="str">
        <f t="shared" si="25"/>
        <v/>
      </c>
    </row>
    <row r="182" spans="2:7" x14ac:dyDescent="0.25">
      <c r="B182" s="30" t="s">
        <v>273</v>
      </c>
      <c r="C182" s="39" t="s">
        <v>267</v>
      </c>
      <c r="D182" s="108">
        <v>0</v>
      </c>
      <c r="E182" s="52">
        <v>0</v>
      </c>
      <c r="F182" s="52">
        <v>0</v>
      </c>
      <c r="G182" s="46" t="str">
        <f t="shared" si="25"/>
        <v/>
      </c>
    </row>
    <row r="183" spans="2:7" x14ac:dyDescent="0.25">
      <c r="B183" s="41" t="s">
        <v>62</v>
      </c>
      <c r="C183" s="166" t="s">
        <v>88</v>
      </c>
      <c r="D183" s="167">
        <f>D184+D185+D186+D187+D188+D189</f>
        <v>10255</v>
      </c>
      <c r="E183" s="167">
        <f>E184+E185+E186+E187+E188+E189</f>
        <v>0</v>
      </c>
      <c r="F183" s="167">
        <f>F184+F185+F186+F187+F188+F189</f>
        <v>0</v>
      </c>
      <c r="G183" s="168">
        <f t="shared" si="25"/>
        <v>0</v>
      </c>
    </row>
    <row r="184" spans="2:7" x14ac:dyDescent="0.25">
      <c r="B184" s="30" t="s">
        <v>260</v>
      </c>
      <c r="C184" s="39" t="s">
        <v>254</v>
      </c>
      <c r="D184" s="108">
        <v>0</v>
      </c>
      <c r="E184" s="52">
        <v>0</v>
      </c>
      <c r="F184" s="52">
        <v>0</v>
      </c>
      <c r="G184" s="46" t="str">
        <f t="shared" si="25"/>
        <v/>
      </c>
    </row>
    <row r="185" spans="2:7" x14ac:dyDescent="0.25">
      <c r="B185" s="30" t="s">
        <v>87</v>
      </c>
      <c r="C185" s="39" t="s">
        <v>255</v>
      </c>
      <c r="D185" s="108">
        <v>0</v>
      </c>
      <c r="E185" s="52">
        <v>0</v>
      </c>
      <c r="F185" s="52">
        <v>0</v>
      </c>
      <c r="G185" s="46" t="str">
        <f t="shared" si="25"/>
        <v/>
      </c>
    </row>
    <row r="186" spans="2:7" x14ac:dyDescent="0.25">
      <c r="B186" s="30" t="s">
        <v>261</v>
      </c>
      <c r="C186" s="39" t="s">
        <v>256</v>
      </c>
      <c r="D186" s="108">
        <v>0</v>
      </c>
      <c r="E186" s="52">
        <v>0</v>
      </c>
      <c r="F186" s="52">
        <v>0</v>
      </c>
      <c r="G186" s="46" t="str">
        <f t="shared" si="25"/>
        <v/>
      </c>
    </row>
    <row r="187" spans="2:7" x14ac:dyDescent="0.25">
      <c r="B187" s="30" t="s">
        <v>262</v>
      </c>
      <c r="C187" s="40" t="s">
        <v>257</v>
      </c>
      <c r="D187" s="48">
        <v>521</v>
      </c>
      <c r="E187" s="52">
        <v>0</v>
      </c>
      <c r="F187" s="52">
        <v>0</v>
      </c>
      <c r="G187" s="46">
        <f t="shared" si="25"/>
        <v>0</v>
      </c>
    </row>
    <row r="188" spans="2:7" x14ac:dyDescent="0.25">
      <c r="B188" s="30" t="s">
        <v>263</v>
      </c>
      <c r="C188" s="40" t="s">
        <v>258</v>
      </c>
      <c r="D188" s="108">
        <v>533</v>
      </c>
      <c r="E188" s="52">
        <v>0</v>
      </c>
      <c r="F188" s="52">
        <v>0</v>
      </c>
      <c r="G188" s="46">
        <f t="shared" si="25"/>
        <v>0</v>
      </c>
    </row>
    <row r="189" spans="2:7" x14ac:dyDescent="0.25">
      <c r="B189" s="30" t="s">
        <v>264</v>
      </c>
      <c r="C189" s="40" t="s">
        <v>259</v>
      </c>
      <c r="D189" s="108">
        <v>9201</v>
      </c>
      <c r="E189" s="52">
        <v>0</v>
      </c>
      <c r="F189" s="52">
        <v>0</v>
      </c>
      <c r="G189" s="46">
        <f t="shared" si="25"/>
        <v>0</v>
      </c>
    </row>
    <row r="190" spans="2:7" ht="15.75" thickBot="1" x14ac:dyDescent="0.3">
      <c r="B190" s="18"/>
      <c r="C190" s="8" t="s">
        <v>30</v>
      </c>
      <c r="D190" s="213">
        <f>D175+D183</f>
        <v>10255</v>
      </c>
      <c r="E190" s="214">
        <f>E175+E183</f>
        <v>0</v>
      </c>
      <c r="F190" s="214">
        <f>F175+F183</f>
        <v>0</v>
      </c>
      <c r="G190" s="217">
        <f t="shared" si="25"/>
        <v>0</v>
      </c>
    </row>
    <row r="191" spans="2:7" ht="15.75" thickBot="1" x14ac:dyDescent="0.3"/>
    <row r="192" spans="2:7" ht="15.75" thickBot="1" x14ac:dyDescent="0.3">
      <c r="C192" s="21" t="s">
        <v>72</v>
      </c>
      <c r="D192" s="178">
        <f>IFERROR(SUM(D68+D82+D147+D173+D190),"")</f>
        <v>89087</v>
      </c>
      <c r="E192" s="178">
        <f>IFERROR(SUM(E68+E82+E147+E173+E190),"")</f>
        <v>0</v>
      </c>
      <c r="F192" s="178">
        <f>IFERROR(SUM(F68+F82+F147+F173+F190),"")</f>
        <v>0</v>
      </c>
      <c r="G192" s="179">
        <f t="shared" ref="G192" si="26">IFERROR(F192/D192,"")</f>
        <v>0</v>
      </c>
    </row>
    <row r="193" spans="1:1" x14ac:dyDescent="0.25">
      <c r="A193" s="22" t="s">
        <v>114</v>
      </c>
    </row>
  </sheetData>
  <mergeCells count="5">
    <mergeCell ref="B1:G1"/>
    <mergeCell ref="B3:G3"/>
    <mergeCell ref="B4:B5"/>
    <mergeCell ref="C4:C5"/>
    <mergeCell ref="D2:E2"/>
  </mergeCells>
  <conditionalFormatting sqref="D84:D86 D149:D152 D22 D155:D159 D161:D166">
    <cfRule type="cellIs" dxfId="1" priority="2" operator="equal">
      <formula>0</formula>
    </cfRule>
  </conditionalFormatting>
  <conditionalFormatting sqref="D70 D72 D75:D78 D80">
    <cfRule type="cellIs" dxfId="0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70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 tint="4.9989318521683403E-2"/>
  </sheetPr>
  <dimension ref="A1:N192"/>
  <sheetViews>
    <sheetView showGridLines="0" topLeftCell="B1" zoomScaleNormal="100" workbookViewId="0">
      <pane ySplit="4" topLeftCell="A5" activePane="bottomLeft" state="frozen"/>
      <selection pane="bottomLeft" activeCell="E107" sqref="E107"/>
    </sheetView>
  </sheetViews>
  <sheetFormatPr defaultRowHeight="15" x14ac:dyDescent="0.25"/>
  <cols>
    <col min="1" max="1" width="3.5703125" customWidth="1"/>
    <col min="2" max="2" width="11.7109375" customWidth="1"/>
    <col min="3" max="3" width="42.7109375" customWidth="1"/>
    <col min="4" max="4" width="9.5703125" customWidth="1"/>
    <col min="5" max="6" width="10.28515625" bestFit="1" customWidth="1"/>
    <col min="7" max="7" width="9" bestFit="1" customWidth="1"/>
    <col min="8" max="9" width="10.28515625" bestFit="1" customWidth="1"/>
    <col min="10" max="10" width="9" bestFit="1" customWidth="1"/>
    <col min="11" max="12" width="10.28515625" bestFit="1" customWidth="1"/>
    <col min="13" max="13" width="9.140625" customWidth="1"/>
    <col min="14" max="14" width="11.28515625" customWidth="1"/>
  </cols>
  <sheetData>
    <row r="1" spans="2:14" ht="56.45" customHeight="1" thickBot="1" x14ac:dyDescent="0.3">
      <c r="B1" s="218" t="s">
        <v>115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20"/>
    </row>
    <row r="2" spans="2:14" ht="25.9" customHeight="1" thickBot="1" x14ac:dyDescent="0.3">
      <c r="B2" s="24" t="s">
        <v>274</v>
      </c>
      <c r="C2" s="25"/>
      <c r="D2" s="224" t="s">
        <v>280</v>
      </c>
      <c r="E2" s="224"/>
      <c r="F2" s="224"/>
      <c r="G2" s="224"/>
      <c r="H2" s="224"/>
      <c r="I2" s="224"/>
      <c r="J2" s="25"/>
      <c r="K2" s="25"/>
      <c r="L2" s="25"/>
      <c r="M2" s="25"/>
      <c r="N2" s="26" t="s">
        <v>281</v>
      </c>
    </row>
    <row r="3" spans="2:14" ht="30.95" customHeight="1" thickBot="1" x14ac:dyDescent="0.3">
      <c r="B3" s="221" t="s">
        <v>74</v>
      </c>
      <c r="C3" s="221" t="s">
        <v>73</v>
      </c>
      <c r="D3" s="226" t="s">
        <v>117</v>
      </c>
      <c r="E3" s="227"/>
      <c r="F3" s="228"/>
      <c r="G3" s="226" t="s">
        <v>119</v>
      </c>
      <c r="H3" s="227"/>
      <c r="I3" s="228"/>
      <c r="J3" s="226" t="s">
        <v>120</v>
      </c>
      <c r="K3" s="227"/>
      <c r="L3" s="228"/>
      <c r="M3" s="226" t="s">
        <v>118</v>
      </c>
      <c r="N3" s="228"/>
    </row>
    <row r="4" spans="2:14" ht="30.75" thickBot="1" x14ac:dyDescent="0.3">
      <c r="B4" s="222"/>
      <c r="C4" s="222"/>
      <c r="D4" s="19" t="s">
        <v>0</v>
      </c>
      <c r="E4" s="19" t="s">
        <v>1</v>
      </c>
      <c r="F4" s="19" t="s">
        <v>29</v>
      </c>
      <c r="G4" s="19" t="s">
        <v>0</v>
      </c>
      <c r="H4" s="19" t="s">
        <v>1</v>
      </c>
      <c r="I4" s="19" t="s">
        <v>29</v>
      </c>
      <c r="J4" s="19" t="s">
        <v>0</v>
      </c>
      <c r="K4" s="19" t="s">
        <v>1</v>
      </c>
      <c r="L4" s="19" t="s">
        <v>29</v>
      </c>
      <c r="M4" s="19" t="s">
        <v>0</v>
      </c>
      <c r="N4" s="20" t="s">
        <v>1</v>
      </c>
    </row>
    <row r="5" spans="2:14" x14ac:dyDescent="0.25">
      <c r="B5" s="2">
        <v>1</v>
      </c>
      <c r="C5" s="7" t="s">
        <v>2</v>
      </c>
      <c r="D5" s="13"/>
      <c r="E5" s="14"/>
      <c r="F5" s="15"/>
      <c r="G5" s="13"/>
      <c r="H5" s="14"/>
      <c r="I5" s="15"/>
      <c r="J5" s="13"/>
      <c r="K5" s="14"/>
      <c r="L5" s="15"/>
      <c r="M5" s="15"/>
      <c r="N5" s="15"/>
    </row>
    <row r="6" spans="2:14" x14ac:dyDescent="0.25">
      <c r="B6" s="42" t="s">
        <v>3</v>
      </c>
      <c r="C6" s="97" t="s">
        <v>4</v>
      </c>
      <c r="D6" s="99">
        <f>D7+D8</f>
        <v>662</v>
      </c>
      <c r="E6" s="121">
        <f>E7+E8</f>
        <v>815</v>
      </c>
      <c r="F6" s="122">
        <f>IFERROR(E6/D6,"")</f>
        <v>1.2311178247734138</v>
      </c>
      <c r="G6" s="123">
        <f>G7+G8</f>
        <v>0</v>
      </c>
      <c r="H6" s="124">
        <f>H7+H8</f>
        <v>0</v>
      </c>
      <c r="I6" s="122" t="str">
        <f>IFERROR(H6/G6,"")</f>
        <v/>
      </c>
      <c r="J6" s="123">
        <f>J7+J8</f>
        <v>236</v>
      </c>
      <c r="K6" s="124">
        <f>K7+K8</f>
        <v>141</v>
      </c>
      <c r="L6" s="122">
        <f>IFERROR(K6/J6,"")</f>
        <v>0.59745762711864403</v>
      </c>
      <c r="M6" s="127">
        <f t="shared" ref="M6:M25" si="0">IFERROR(J6/D6,"")</f>
        <v>0.35649546827794559</v>
      </c>
      <c r="N6" s="127">
        <f t="shared" ref="N6:N25" si="1">IFERROR(K6/E6,"")</f>
        <v>0.17300613496932515</v>
      </c>
    </row>
    <row r="7" spans="2:14" x14ac:dyDescent="0.25">
      <c r="B7" s="30" t="s">
        <v>105</v>
      </c>
      <c r="C7" s="31" t="s">
        <v>107</v>
      </c>
      <c r="D7" s="48">
        <f>'Vagas - Realização 1º'!D7+'Vagas - Realização 2º'!D7+'Vagas - Realização 3º'!D7+'Vagas - Realização 4º'!D7</f>
        <v>0</v>
      </c>
      <c r="E7" s="61">
        <f>'Vagas - Realização 1º'!E7+'Vagas - Realização 2º'!E7+'Vagas - Realização 3º'!E7+'Vagas - Realização 4º'!E7</f>
        <v>0</v>
      </c>
      <c r="F7" s="62" t="str">
        <f t="shared" ref="F7:F67" si="2">IFERROR(E7/D7,"")</f>
        <v/>
      </c>
      <c r="G7" s="63">
        <f>'Vagas - Realização 1º'!G7+'Vagas - Realização 2º'!G7+'Vagas - Realização 3º'!G7+'Vagas - Realização 4º'!G7</f>
        <v>0</v>
      </c>
      <c r="H7" s="64">
        <f>'Vagas - Realização 1º'!H7+'Vagas - Realização 2º'!H7+'Vagas - Realização 3º'!H7+'Vagas - Realização 4º'!H7</f>
        <v>0</v>
      </c>
      <c r="I7" s="62" t="str">
        <f t="shared" ref="I7:I67" si="3">IFERROR(H7/G7,"")</f>
        <v/>
      </c>
      <c r="J7" s="63">
        <f>'Vagas - Realização 1º'!J7+'Vagas - Realização 2º'!J7+'Vagas - Realização 3º'!J7+'Vagas - Realização 4º'!J7</f>
        <v>0</v>
      </c>
      <c r="K7" s="64">
        <f>'Vagas - Realização 1º'!K7+'Vagas - Realização 2º'!K7+'Vagas - Realização 3º'!K7+'Vagas - Realização 4º'!K7</f>
        <v>0</v>
      </c>
      <c r="L7" s="62" t="str">
        <f t="shared" ref="L7:L66" si="4">IFERROR(K7/J7,"")</f>
        <v/>
      </c>
      <c r="M7" s="65" t="str">
        <f t="shared" si="0"/>
        <v/>
      </c>
      <c r="N7" s="65" t="str">
        <f t="shared" si="1"/>
        <v/>
      </c>
    </row>
    <row r="8" spans="2:14" x14ac:dyDescent="0.25">
      <c r="B8" s="30" t="s">
        <v>106</v>
      </c>
      <c r="C8" s="31" t="s">
        <v>108</v>
      </c>
      <c r="D8" s="48">
        <f>'Vagas - Realização 1º'!D8+'Vagas - Realização 2º'!D8+'Vagas - Realização 3º'!D8+'Vagas - Realização 4º'!D8</f>
        <v>662</v>
      </c>
      <c r="E8" s="61">
        <f>'Vagas - Realização 1º'!E8+'Vagas - Realização 2º'!E8+'Vagas - Realização 3º'!E8+'Vagas - Realização 4º'!E8</f>
        <v>815</v>
      </c>
      <c r="F8" s="62">
        <f t="shared" si="2"/>
        <v>1.2311178247734138</v>
      </c>
      <c r="G8" s="63">
        <f>'Vagas - Realização 1º'!G8+'Vagas - Realização 2º'!G8+'Vagas - Realização 3º'!G8+'Vagas - Realização 4º'!G8</f>
        <v>0</v>
      </c>
      <c r="H8" s="64">
        <f>'Vagas - Realização 1º'!H8+'Vagas - Realização 2º'!H8+'Vagas - Realização 3º'!H8+'Vagas - Realização 4º'!H8</f>
        <v>0</v>
      </c>
      <c r="I8" s="62" t="str">
        <f t="shared" si="3"/>
        <v/>
      </c>
      <c r="J8" s="63">
        <f>'Vagas - Realização 1º'!J8+'Vagas - Realização 2º'!J8+'Vagas - Realização 3º'!J8+'Vagas - Realização 4º'!J8</f>
        <v>236</v>
      </c>
      <c r="K8" s="64">
        <f>'Vagas - Realização 1º'!K8+'Vagas - Realização 2º'!K8+'Vagas - Realização 3º'!K8+'Vagas - Realização 4º'!K8</f>
        <v>141</v>
      </c>
      <c r="L8" s="62">
        <f t="shared" si="4"/>
        <v>0.59745762711864403</v>
      </c>
      <c r="M8" s="65">
        <f t="shared" si="0"/>
        <v>0.35649546827794559</v>
      </c>
      <c r="N8" s="65">
        <f t="shared" si="1"/>
        <v>0.17300613496932515</v>
      </c>
    </row>
    <row r="9" spans="2:14" x14ac:dyDescent="0.25">
      <c r="B9" s="42" t="s">
        <v>7</v>
      </c>
      <c r="C9" s="97" t="s">
        <v>5</v>
      </c>
      <c r="D9" s="99">
        <f>D10+D11+D12</f>
        <v>1612</v>
      </c>
      <c r="E9" s="121">
        <f>E10+E11+E12</f>
        <v>2080</v>
      </c>
      <c r="F9" s="122">
        <f t="shared" si="2"/>
        <v>1.2903225806451613</v>
      </c>
      <c r="G9" s="123">
        <f>G10+G11+G12</f>
        <v>0</v>
      </c>
      <c r="H9" s="124">
        <f>H10+H11+H12</f>
        <v>0</v>
      </c>
      <c r="I9" s="122" t="str">
        <f t="shared" si="3"/>
        <v/>
      </c>
      <c r="J9" s="123">
        <f>J10+J11+J12</f>
        <v>549</v>
      </c>
      <c r="K9" s="124">
        <f>K10+K11+K12</f>
        <v>608</v>
      </c>
      <c r="L9" s="122">
        <f t="shared" si="4"/>
        <v>1.1074681238615665</v>
      </c>
      <c r="M9" s="127">
        <f t="shared" si="0"/>
        <v>0.34057071960297769</v>
      </c>
      <c r="N9" s="127">
        <f t="shared" si="1"/>
        <v>0.29230769230769232</v>
      </c>
    </row>
    <row r="10" spans="2:14" x14ac:dyDescent="0.25">
      <c r="B10" s="30" t="s">
        <v>109</v>
      </c>
      <c r="C10" s="32" t="s">
        <v>121</v>
      </c>
      <c r="D10" s="48">
        <f>'Vagas - Realização 1º'!D10+'Vagas - Realização 2º'!D10+'Vagas - Realização 3º'!D10+'Vagas - Realização 4º'!D10</f>
        <v>900</v>
      </c>
      <c r="E10" s="61">
        <f>'Vagas - Realização 1º'!E10+'Vagas - Realização 2º'!E10+'Vagas - Realização 3º'!E10+'Vagas - Realização 4º'!E10</f>
        <v>1106</v>
      </c>
      <c r="F10" s="62">
        <f t="shared" si="2"/>
        <v>1.2288888888888889</v>
      </c>
      <c r="G10" s="63">
        <f>'Vagas - Realização 1º'!G10+'Vagas - Realização 2º'!G10+'Vagas - Realização 3º'!G10+'Vagas - Realização 4º'!G10</f>
        <v>0</v>
      </c>
      <c r="H10" s="64">
        <f>'Vagas - Realização 1º'!H10+'Vagas - Realização 2º'!H10+'Vagas - Realização 3º'!H10+'Vagas - Realização 4º'!H10</f>
        <v>0</v>
      </c>
      <c r="I10" s="62" t="str">
        <f t="shared" si="3"/>
        <v/>
      </c>
      <c r="J10" s="63">
        <f>'Vagas - Realização 1º'!J10+'Vagas - Realização 2º'!J10+'Vagas - Realização 3º'!J10+'Vagas - Realização 4º'!J10</f>
        <v>250</v>
      </c>
      <c r="K10" s="64">
        <f>'Vagas - Realização 1º'!K10+'Vagas - Realização 2º'!K10+'Vagas - Realização 3º'!K10+'Vagas - Realização 4º'!K10</f>
        <v>310</v>
      </c>
      <c r="L10" s="62">
        <f t="shared" si="4"/>
        <v>1.24</v>
      </c>
      <c r="M10" s="65">
        <f t="shared" si="0"/>
        <v>0.27777777777777779</v>
      </c>
      <c r="N10" s="65">
        <f t="shared" si="1"/>
        <v>0.28028933092224234</v>
      </c>
    </row>
    <row r="11" spans="2:14" x14ac:dyDescent="0.25">
      <c r="B11" s="30" t="s">
        <v>124</v>
      </c>
      <c r="C11" s="32" t="s">
        <v>122</v>
      </c>
      <c r="D11" s="48">
        <f>'Vagas - Realização 1º'!D11+'Vagas - Realização 2º'!D11+'Vagas - Realização 3º'!D11+'Vagas - Realização 4º'!D11</f>
        <v>690</v>
      </c>
      <c r="E11" s="61">
        <f>'Vagas - Realização 1º'!E11+'Vagas - Realização 2º'!E11+'Vagas - Realização 3º'!E11+'Vagas - Realização 4º'!E11</f>
        <v>970</v>
      </c>
      <c r="F11" s="62">
        <f t="shared" si="2"/>
        <v>1.4057971014492754</v>
      </c>
      <c r="G11" s="63">
        <f>'Vagas - Realização 1º'!G11+'Vagas - Realização 2º'!G11+'Vagas - Realização 3º'!G11+'Vagas - Realização 4º'!G11</f>
        <v>0</v>
      </c>
      <c r="H11" s="64">
        <f>'Vagas - Realização 1º'!H11+'Vagas - Realização 2º'!H11+'Vagas - Realização 3º'!H11+'Vagas - Realização 4º'!H11</f>
        <v>0</v>
      </c>
      <c r="I11" s="62" t="str">
        <f t="shared" si="3"/>
        <v/>
      </c>
      <c r="J11" s="63">
        <f>'Vagas - Realização 1º'!J11+'Vagas - Realização 2º'!J11+'Vagas - Realização 3º'!J11+'Vagas - Realização 4º'!J11</f>
        <v>299</v>
      </c>
      <c r="K11" s="64">
        <f>'Vagas - Realização 1º'!K11+'Vagas - Realização 2º'!K11+'Vagas - Realização 3º'!K11+'Vagas - Realização 4º'!K11</f>
        <v>298</v>
      </c>
      <c r="L11" s="62">
        <f>IFERROR(K11/J11,"")</f>
        <v>0.99665551839464883</v>
      </c>
      <c r="M11" s="65">
        <f t="shared" si="0"/>
        <v>0.43333333333333335</v>
      </c>
      <c r="N11" s="65">
        <f t="shared" si="1"/>
        <v>0.30721649484536084</v>
      </c>
    </row>
    <row r="12" spans="2:14" x14ac:dyDescent="0.25">
      <c r="B12" s="30" t="s">
        <v>123</v>
      </c>
      <c r="C12" s="32" t="s">
        <v>125</v>
      </c>
      <c r="D12" s="48">
        <f>'Vagas - Realização 1º'!D12+'Vagas - Realização 2º'!D12+'Vagas - Realização 3º'!D12+'Vagas - Realização 4º'!D12</f>
        <v>22</v>
      </c>
      <c r="E12" s="61">
        <f>'Vagas - Realização 1º'!E12+'Vagas - Realização 2º'!E12+'Vagas - Realização 3º'!E12+'Vagas - Realização 4º'!E12</f>
        <v>4</v>
      </c>
      <c r="F12" s="62">
        <f t="shared" si="2"/>
        <v>0.18181818181818182</v>
      </c>
      <c r="G12" s="63">
        <f>'Vagas - Realização 1º'!G12+'Vagas - Realização 2º'!G12+'Vagas - Realização 3º'!G12+'Vagas - Realização 4º'!G12</f>
        <v>0</v>
      </c>
      <c r="H12" s="64">
        <f>'Vagas - Realização 1º'!H12+'Vagas - Realização 2º'!H12+'Vagas - Realização 3º'!H12+'Vagas - Realização 4º'!H12</f>
        <v>0</v>
      </c>
      <c r="I12" s="62" t="str">
        <f t="shared" si="3"/>
        <v/>
      </c>
      <c r="J12" s="63">
        <f>'Vagas - Realização 1º'!J12+'Vagas - Realização 2º'!J12+'Vagas - Realização 3º'!J12+'Vagas - Realização 4º'!J12</f>
        <v>0</v>
      </c>
      <c r="K12" s="64">
        <f>'Vagas - Realização 1º'!K12+'Vagas - Realização 2º'!K12+'Vagas - Realização 3º'!K12+'Vagas - Realização 4º'!K12</f>
        <v>0</v>
      </c>
      <c r="L12" s="62" t="str">
        <f t="shared" si="4"/>
        <v/>
      </c>
      <c r="M12" s="197">
        <f t="shared" si="0"/>
        <v>0</v>
      </c>
      <c r="N12" s="197">
        <f t="shared" si="1"/>
        <v>0</v>
      </c>
    </row>
    <row r="13" spans="2:14" x14ac:dyDescent="0.25">
      <c r="B13" s="42" t="s">
        <v>8</v>
      </c>
      <c r="C13" s="101" t="s">
        <v>6</v>
      </c>
      <c r="D13" s="99">
        <f>D14+D15</f>
        <v>419</v>
      </c>
      <c r="E13" s="121">
        <f>E14+E15</f>
        <v>520</v>
      </c>
      <c r="F13" s="122">
        <f t="shared" si="2"/>
        <v>1.2410501193317423</v>
      </c>
      <c r="G13" s="123">
        <f>G14+G15</f>
        <v>0</v>
      </c>
      <c r="H13" s="124">
        <f>H14+H15</f>
        <v>0</v>
      </c>
      <c r="I13" s="122" t="str">
        <f t="shared" si="3"/>
        <v/>
      </c>
      <c r="J13" s="123">
        <f>J14+J15</f>
        <v>143</v>
      </c>
      <c r="K13" s="124">
        <f>K14+K15</f>
        <v>137</v>
      </c>
      <c r="L13" s="122">
        <f t="shared" si="4"/>
        <v>0.95804195804195802</v>
      </c>
      <c r="M13" s="122">
        <f t="shared" si="0"/>
        <v>0.3412887828162291</v>
      </c>
      <c r="N13" s="122">
        <f t="shared" si="1"/>
        <v>0.26346153846153847</v>
      </c>
    </row>
    <row r="14" spans="2:14" x14ac:dyDescent="0.25">
      <c r="B14" s="30" t="s">
        <v>110</v>
      </c>
      <c r="C14" s="31" t="s">
        <v>111</v>
      </c>
      <c r="D14" s="48">
        <f>'Vagas - Realização 1º'!D14+'Vagas - Realização 2º'!D14+'Vagas - Realização 3º'!D14+'Vagas - Realização 4º'!D14</f>
        <v>410</v>
      </c>
      <c r="E14" s="61">
        <f>'Vagas - Realização 1º'!E14+'Vagas - Realização 2º'!E14+'Vagas - Realização 3º'!E14+'Vagas - Realização 4º'!E14</f>
        <v>517</v>
      </c>
      <c r="F14" s="62">
        <f t="shared" si="2"/>
        <v>1.2609756097560976</v>
      </c>
      <c r="G14" s="63">
        <f>'Vagas - Realização 1º'!G14+'Vagas - Realização 2º'!G14+'Vagas - Realização 3º'!G14+'Vagas - Realização 4º'!G14</f>
        <v>0</v>
      </c>
      <c r="H14" s="64">
        <f>'Vagas - Realização 1º'!H14+'Vagas - Realização 2º'!H14+'Vagas - Realização 3º'!H14+'Vagas - Realização 4º'!H14</f>
        <v>0</v>
      </c>
      <c r="I14" s="62" t="str">
        <f t="shared" si="3"/>
        <v/>
      </c>
      <c r="J14" s="63">
        <f>'Vagas - Realização 1º'!J14+'Vagas - Realização 2º'!J14+'Vagas - Realização 3º'!J14+'Vagas - Realização 4º'!J14</f>
        <v>143</v>
      </c>
      <c r="K14" s="64">
        <f>'Vagas - Realização 1º'!K14+'Vagas - Realização 2º'!K14+'Vagas - Realização 3º'!K14+'Vagas - Realização 4º'!K14</f>
        <v>137</v>
      </c>
      <c r="L14" s="62">
        <f t="shared" si="4"/>
        <v>0.95804195804195802</v>
      </c>
      <c r="M14" s="65">
        <f t="shared" si="0"/>
        <v>0.34878048780487803</v>
      </c>
      <c r="N14" s="65">
        <f t="shared" si="1"/>
        <v>0.26499032882011603</v>
      </c>
    </row>
    <row r="15" spans="2:14" x14ac:dyDescent="0.25">
      <c r="B15" s="30" t="s">
        <v>126</v>
      </c>
      <c r="C15" s="32" t="s">
        <v>125</v>
      </c>
      <c r="D15" s="48">
        <f>'Vagas - Realização 1º'!D15+'Vagas - Realização 2º'!D15+'Vagas - Realização 3º'!D15+'Vagas - Realização 4º'!D15</f>
        <v>9</v>
      </c>
      <c r="E15" s="61">
        <f>'Vagas - Realização 1º'!E15+'Vagas - Realização 2º'!E15+'Vagas - Realização 3º'!E15+'Vagas - Realização 4º'!E15</f>
        <v>3</v>
      </c>
      <c r="F15" s="62">
        <f t="shared" si="2"/>
        <v>0.33333333333333331</v>
      </c>
      <c r="G15" s="63">
        <f>'Vagas - Realização 1º'!G15+'Vagas - Realização 2º'!G15+'Vagas - Realização 3º'!G15+'Vagas - Realização 4º'!G15</f>
        <v>0</v>
      </c>
      <c r="H15" s="64">
        <f>'Vagas - Realização 1º'!H15+'Vagas - Realização 2º'!H15+'Vagas - Realização 3º'!H15+'Vagas - Realização 4º'!H15</f>
        <v>0</v>
      </c>
      <c r="I15" s="62" t="str">
        <f t="shared" si="3"/>
        <v/>
      </c>
      <c r="J15" s="63">
        <f>'Vagas - Realização 1º'!J15+'Vagas - Realização 2º'!J15+'Vagas - Realização 3º'!J15+'Vagas - Realização 4º'!J15</f>
        <v>0</v>
      </c>
      <c r="K15" s="64">
        <f>'Vagas - Realização 1º'!K15+'Vagas - Realização 2º'!K15+'Vagas - Realização 3º'!K15+'Vagas - Realização 4º'!K15</f>
        <v>0</v>
      </c>
      <c r="L15" s="62" t="str">
        <f t="shared" si="4"/>
        <v/>
      </c>
      <c r="M15" s="197">
        <f t="shared" si="0"/>
        <v>0</v>
      </c>
      <c r="N15" s="197">
        <f t="shared" si="1"/>
        <v>0</v>
      </c>
    </row>
    <row r="16" spans="2:14" x14ac:dyDescent="0.25">
      <c r="B16" s="42" t="s">
        <v>9</v>
      </c>
      <c r="C16" s="97" t="s">
        <v>10</v>
      </c>
      <c r="D16" s="99">
        <f>D17+D18+D19+D20</f>
        <v>0</v>
      </c>
      <c r="E16" s="121">
        <f>E17+E18+E19+E20</f>
        <v>0</v>
      </c>
      <c r="F16" s="122" t="str">
        <f t="shared" si="2"/>
        <v/>
      </c>
      <c r="G16" s="123">
        <f t="shared" ref="G16:H16" si="5">G17+G18+G19+G20</f>
        <v>0</v>
      </c>
      <c r="H16" s="124">
        <f t="shared" si="5"/>
        <v>0</v>
      </c>
      <c r="I16" s="122" t="str">
        <f t="shared" si="3"/>
        <v/>
      </c>
      <c r="J16" s="123">
        <f t="shared" ref="J16:K16" si="6">J17+J18+J19+J20</f>
        <v>0</v>
      </c>
      <c r="K16" s="124">
        <f t="shared" si="6"/>
        <v>0</v>
      </c>
      <c r="L16" s="127" t="str">
        <f t="shared" si="4"/>
        <v/>
      </c>
      <c r="M16" s="127" t="str">
        <f t="shared" si="0"/>
        <v/>
      </c>
      <c r="N16" s="127" t="str">
        <f t="shared" si="1"/>
        <v/>
      </c>
    </row>
    <row r="17" spans="2:14" x14ac:dyDescent="0.25">
      <c r="B17" s="30" t="s">
        <v>112</v>
      </c>
      <c r="C17" s="34" t="s">
        <v>113</v>
      </c>
      <c r="D17" s="48">
        <f>'Vagas - Realização 1º'!D17+'Vagas - Realização 2º'!D17+'Vagas - Realização 3º'!D17+'Vagas - Realização 4º'!D17</f>
        <v>0</v>
      </c>
      <c r="E17" s="61">
        <f>'Vagas - Realização 1º'!E17+'Vagas - Realização 2º'!E17+'Vagas - Realização 3º'!E17+'Vagas - Realização 4º'!E17</f>
        <v>0</v>
      </c>
      <c r="F17" s="62" t="str">
        <f t="shared" si="2"/>
        <v/>
      </c>
      <c r="G17" s="63">
        <f>'Vagas - Realização 1º'!G17+'Vagas - Realização 2º'!G17+'Vagas - Realização 3º'!G17+'Vagas - Realização 4º'!G17</f>
        <v>0</v>
      </c>
      <c r="H17" s="64">
        <f>'Vagas - Realização 1º'!H17+'Vagas - Realização 2º'!H17+'Vagas - Realização 3º'!H17+'Vagas - Realização 4º'!H17</f>
        <v>0</v>
      </c>
      <c r="I17" s="62" t="str">
        <f t="shared" si="3"/>
        <v/>
      </c>
      <c r="J17" s="63">
        <f>'Vagas - Realização 1º'!J17+'Vagas - Realização 2º'!J17+'Vagas - Realização 3º'!J17+'Vagas - Realização 4º'!J17</f>
        <v>0</v>
      </c>
      <c r="K17" s="64">
        <f>'Vagas - Realização 1º'!K17+'Vagas - Realização 2º'!K17+'Vagas - Realização 3º'!K17+'Vagas - Realização 4º'!K17</f>
        <v>0</v>
      </c>
      <c r="L17" s="62" t="str">
        <f t="shared" si="4"/>
        <v/>
      </c>
      <c r="M17" s="65" t="str">
        <f t="shared" si="0"/>
        <v/>
      </c>
      <c r="N17" s="65" t="str">
        <f t="shared" si="1"/>
        <v/>
      </c>
    </row>
    <row r="18" spans="2:14" x14ac:dyDescent="0.25">
      <c r="B18" s="30" t="s">
        <v>127</v>
      </c>
      <c r="C18" s="34" t="s">
        <v>132</v>
      </c>
      <c r="D18" s="48">
        <f>'Vagas - Realização 1º'!D18+'Vagas - Realização 2º'!D18+'Vagas - Realização 3º'!D18+'Vagas - Realização 4º'!D18</f>
        <v>0</v>
      </c>
      <c r="E18" s="61">
        <f>'Vagas - Realização 1º'!E18+'Vagas - Realização 2º'!E18+'Vagas - Realização 3º'!E18+'Vagas - Realização 4º'!E18</f>
        <v>0</v>
      </c>
      <c r="F18" s="62" t="str">
        <f t="shared" si="2"/>
        <v/>
      </c>
      <c r="G18" s="63">
        <f>'Vagas - Realização 1º'!G18+'Vagas - Realização 2º'!G18+'Vagas - Realização 3º'!G18+'Vagas - Realização 4º'!G18</f>
        <v>0</v>
      </c>
      <c r="H18" s="64">
        <f>'Vagas - Realização 1º'!H18+'Vagas - Realização 2º'!H18+'Vagas - Realização 3º'!H18+'Vagas - Realização 4º'!H18</f>
        <v>0</v>
      </c>
      <c r="I18" s="62" t="str">
        <f t="shared" si="3"/>
        <v/>
      </c>
      <c r="J18" s="63">
        <f>'Vagas - Realização 1º'!J18+'Vagas - Realização 2º'!J18+'Vagas - Realização 3º'!J18+'Vagas - Realização 4º'!J18</f>
        <v>0</v>
      </c>
      <c r="K18" s="64">
        <f>'Vagas - Realização 1º'!K18+'Vagas - Realização 2º'!K18+'Vagas - Realização 3º'!K18+'Vagas - Realização 4º'!K18</f>
        <v>0</v>
      </c>
      <c r="L18" s="62" t="str">
        <f t="shared" si="4"/>
        <v/>
      </c>
      <c r="M18" s="65" t="str">
        <f t="shared" si="0"/>
        <v/>
      </c>
      <c r="N18" s="65" t="str">
        <f t="shared" si="1"/>
        <v/>
      </c>
    </row>
    <row r="19" spans="2:14" x14ac:dyDescent="0.25">
      <c r="B19" s="30" t="s">
        <v>128</v>
      </c>
      <c r="C19" s="34" t="s">
        <v>131</v>
      </c>
      <c r="D19" s="48">
        <f>'Vagas - Realização 1º'!D19+'Vagas - Realização 2º'!D19+'Vagas - Realização 3º'!D19+'Vagas - Realização 4º'!D19</f>
        <v>0</v>
      </c>
      <c r="E19" s="61">
        <f>'Vagas - Realização 1º'!E19+'Vagas - Realização 2º'!E19+'Vagas - Realização 3º'!E19+'Vagas - Realização 4º'!E19</f>
        <v>0</v>
      </c>
      <c r="F19" s="62" t="str">
        <f t="shared" si="2"/>
        <v/>
      </c>
      <c r="G19" s="63">
        <f>'Vagas - Realização 1º'!G19+'Vagas - Realização 2º'!G19+'Vagas - Realização 3º'!G19+'Vagas - Realização 4º'!G19</f>
        <v>0</v>
      </c>
      <c r="H19" s="64">
        <f>'Vagas - Realização 1º'!H19+'Vagas - Realização 2º'!H19+'Vagas - Realização 3º'!H19+'Vagas - Realização 4º'!H19</f>
        <v>0</v>
      </c>
      <c r="I19" s="62" t="str">
        <f t="shared" si="3"/>
        <v/>
      </c>
      <c r="J19" s="63">
        <f>'Vagas - Realização 1º'!J19+'Vagas - Realização 2º'!J19+'Vagas - Realização 3º'!J19+'Vagas - Realização 4º'!J19</f>
        <v>0</v>
      </c>
      <c r="K19" s="64">
        <f>'Vagas - Realização 1º'!K19+'Vagas - Realização 2º'!K19+'Vagas - Realização 3º'!K19+'Vagas - Realização 4º'!K19</f>
        <v>0</v>
      </c>
      <c r="L19" s="62" t="str">
        <f t="shared" si="4"/>
        <v/>
      </c>
      <c r="M19" s="65" t="str">
        <f t="shared" si="0"/>
        <v/>
      </c>
      <c r="N19" s="65" t="str">
        <f t="shared" si="1"/>
        <v/>
      </c>
    </row>
    <row r="20" spans="2:14" x14ac:dyDescent="0.25">
      <c r="B20" s="30" t="s">
        <v>129</v>
      </c>
      <c r="C20" s="34" t="s">
        <v>130</v>
      </c>
      <c r="D20" s="48">
        <f>'Vagas - Realização 1º'!D20+'Vagas - Realização 2º'!D20+'Vagas - Realização 3º'!D20+'Vagas - Realização 4º'!D20</f>
        <v>0</v>
      </c>
      <c r="E20" s="61">
        <f>'Vagas - Realização 1º'!E20+'Vagas - Realização 2º'!E20+'Vagas - Realização 3º'!E20+'Vagas - Realização 4º'!E20</f>
        <v>0</v>
      </c>
      <c r="F20" s="62" t="str">
        <f t="shared" si="2"/>
        <v/>
      </c>
      <c r="G20" s="63">
        <f>'Vagas - Realização 1º'!G20+'Vagas - Realização 2º'!G20+'Vagas - Realização 3º'!G20+'Vagas - Realização 4º'!G20</f>
        <v>0</v>
      </c>
      <c r="H20" s="64">
        <f>'Vagas - Realização 1º'!H20+'Vagas - Realização 2º'!H20+'Vagas - Realização 3º'!H20+'Vagas - Realização 4º'!H20</f>
        <v>0</v>
      </c>
      <c r="I20" s="62" t="str">
        <f t="shared" si="3"/>
        <v/>
      </c>
      <c r="J20" s="63">
        <f>'Vagas - Realização 1º'!J20+'Vagas - Realização 2º'!J20+'Vagas - Realização 3º'!J20+'Vagas - Realização 4º'!J20</f>
        <v>0</v>
      </c>
      <c r="K20" s="64">
        <f>'Vagas - Realização 1º'!K20+'Vagas - Realização 2º'!K20+'Vagas - Realização 3º'!K20+'Vagas - Realização 4º'!K20</f>
        <v>0</v>
      </c>
      <c r="L20" s="62" t="str">
        <f t="shared" si="4"/>
        <v/>
      </c>
      <c r="M20" s="65" t="str">
        <f t="shared" si="0"/>
        <v/>
      </c>
      <c r="N20" s="65" t="str">
        <f t="shared" si="1"/>
        <v/>
      </c>
    </row>
    <row r="21" spans="2:14" x14ac:dyDescent="0.25">
      <c r="B21" s="42" t="s">
        <v>11</v>
      </c>
      <c r="C21" s="97" t="s">
        <v>14</v>
      </c>
      <c r="D21" s="99">
        <f>D22+D26+D30</f>
        <v>4839</v>
      </c>
      <c r="E21" s="121">
        <f>E22+E26+E30</f>
        <v>4528</v>
      </c>
      <c r="F21" s="122">
        <f t="shared" si="2"/>
        <v>0.93573052283529656</v>
      </c>
      <c r="G21" s="123">
        <f>G22+G26+G30</f>
        <v>0</v>
      </c>
      <c r="H21" s="124">
        <f>H22+H26+H30</f>
        <v>0</v>
      </c>
      <c r="I21" s="122" t="str">
        <f t="shared" si="3"/>
        <v/>
      </c>
      <c r="J21" s="123">
        <f>J22+J26+J30</f>
        <v>140</v>
      </c>
      <c r="K21" s="124">
        <f>K22+K26+K30</f>
        <v>141</v>
      </c>
      <c r="L21" s="127">
        <f t="shared" si="4"/>
        <v>1.0071428571428571</v>
      </c>
      <c r="M21" s="127">
        <f t="shared" si="0"/>
        <v>2.8931597437487085E-2</v>
      </c>
      <c r="N21" s="127">
        <f t="shared" si="1"/>
        <v>3.1139575971731448E-2</v>
      </c>
    </row>
    <row r="22" spans="2:14" x14ac:dyDescent="0.25">
      <c r="B22" s="43" t="s">
        <v>12</v>
      </c>
      <c r="C22" s="103" t="s">
        <v>15</v>
      </c>
      <c r="D22" s="91">
        <f>D23+D24+D25</f>
        <v>0</v>
      </c>
      <c r="E22" s="113">
        <f>E23+E24+E25</f>
        <v>0</v>
      </c>
      <c r="F22" s="114" t="str">
        <f t="shared" si="2"/>
        <v/>
      </c>
      <c r="G22" s="135">
        <f>G23+G24+G25</f>
        <v>0</v>
      </c>
      <c r="H22" s="136">
        <f>H23+H24+H25</f>
        <v>0</v>
      </c>
      <c r="I22" s="114" t="str">
        <f t="shared" si="3"/>
        <v/>
      </c>
      <c r="J22" s="135">
        <f>J23+J24+J25</f>
        <v>0</v>
      </c>
      <c r="K22" s="136">
        <f>K23+K24+K25</f>
        <v>0</v>
      </c>
      <c r="L22" s="137" t="str">
        <f t="shared" si="4"/>
        <v/>
      </c>
      <c r="M22" s="137" t="str">
        <f t="shared" si="0"/>
        <v/>
      </c>
      <c r="N22" s="137" t="str">
        <f t="shared" si="1"/>
        <v/>
      </c>
    </row>
    <row r="23" spans="2:14" x14ac:dyDescent="0.25">
      <c r="B23" s="30" t="s">
        <v>64</v>
      </c>
      <c r="C23" s="35" t="s">
        <v>65</v>
      </c>
      <c r="D23" s="48">
        <f>'Vagas - Realização 1º'!D23+'Vagas - Realização 2º'!D23+'Vagas - Realização 3º'!D23+'Vagas - Realização 4º'!D23</f>
        <v>0</v>
      </c>
      <c r="E23" s="61">
        <f>'Vagas - Realização 1º'!E23+'Vagas - Realização 2º'!E23+'Vagas - Realização 3º'!E23+'Vagas - Realização 4º'!E23</f>
        <v>0</v>
      </c>
      <c r="F23" s="62" t="str">
        <f t="shared" si="2"/>
        <v/>
      </c>
      <c r="G23" s="63">
        <f>'Vagas - Realização 1º'!G23+'Vagas - Realização 2º'!G23+'Vagas - Realização 3º'!G23+'Vagas - Realização 4º'!G23</f>
        <v>0</v>
      </c>
      <c r="H23" s="64">
        <f>'Vagas - Realização 1º'!H23+'Vagas - Realização 2º'!H23+'Vagas - Realização 3º'!H23+'Vagas - Realização 4º'!H23</f>
        <v>0</v>
      </c>
      <c r="I23" s="62" t="str">
        <f t="shared" si="3"/>
        <v/>
      </c>
      <c r="J23" s="63">
        <f>'Vagas - Realização 1º'!J23+'Vagas - Realização 2º'!J23+'Vagas - Realização 3º'!J23+'Vagas - Realização 4º'!J23</f>
        <v>0</v>
      </c>
      <c r="K23" s="64">
        <f>'Vagas - Realização 1º'!K23+'Vagas - Realização 2º'!K23+'Vagas - Realização 3º'!K23+'Vagas - Realização 4º'!K23</f>
        <v>0</v>
      </c>
      <c r="L23" s="62" t="str">
        <f t="shared" si="4"/>
        <v/>
      </c>
      <c r="M23" s="65" t="str">
        <f t="shared" si="0"/>
        <v/>
      </c>
      <c r="N23" s="65" t="str">
        <f t="shared" si="1"/>
        <v/>
      </c>
    </row>
    <row r="24" spans="2:14" x14ac:dyDescent="0.25">
      <c r="B24" s="30" t="s">
        <v>135</v>
      </c>
      <c r="C24" s="35" t="s">
        <v>133</v>
      </c>
      <c r="D24" s="48">
        <f>'Vagas - Realização 1º'!D24+'Vagas - Realização 2º'!D24+'Vagas - Realização 3º'!D24+'Vagas - Realização 4º'!D24</f>
        <v>0</v>
      </c>
      <c r="E24" s="61">
        <f>'Vagas - Realização 1º'!E24+'Vagas - Realização 2º'!E24+'Vagas - Realização 3º'!E24+'Vagas - Realização 4º'!E24</f>
        <v>0</v>
      </c>
      <c r="F24" s="62" t="str">
        <f t="shared" si="2"/>
        <v/>
      </c>
      <c r="G24" s="63">
        <f>'Vagas - Realização 1º'!G24+'Vagas - Realização 2º'!G24+'Vagas - Realização 3º'!G24+'Vagas - Realização 4º'!G24</f>
        <v>0</v>
      </c>
      <c r="H24" s="64">
        <f>'Vagas - Realização 1º'!H24+'Vagas - Realização 2º'!H24+'Vagas - Realização 3º'!H24+'Vagas - Realização 4º'!H24</f>
        <v>0</v>
      </c>
      <c r="I24" s="62" t="str">
        <f t="shared" si="3"/>
        <v/>
      </c>
      <c r="J24" s="63">
        <f>'Vagas - Realização 1º'!J24+'Vagas - Realização 2º'!J24+'Vagas - Realização 3º'!J24+'Vagas - Realização 4º'!J24</f>
        <v>0</v>
      </c>
      <c r="K24" s="64">
        <f>'Vagas - Realização 1º'!K24+'Vagas - Realização 2º'!K24+'Vagas - Realização 3º'!K24+'Vagas - Realização 4º'!K24</f>
        <v>0</v>
      </c>
      <c r="L24" s="62" t="str">
        <f t="shared" si="4"/>
        <v/>
      </c>
      <c r="M24" s="65" t="str">
        <f t="shared" si="0"/>
        <v/>
      </c>
      <c r="N24" s="65" t="str">
        <f t="shared" si="1"/>
        <v/>
      </c>
    </row>
    <row r="25" spans="2:14" x14ac:dyDescent="0.25">
      <c r="B25" s="30" t="s">
        <v>136</v>
      </c>
      <c r="C25" s="35" t="s">
        <v>134</v>
      </c>
      <c r="D25" s="48">
        <f>'Vagas - Realização 1º'!D25+'Vagas - Realização 2º'!D25+'Vagas - Realização 3º'!D25+'Vagas - Realização 4º'!D25</f>
        <v>0</v>
      </c>
      <c r="E25" s="61">
        <f>'Vagas - Realização 1º'!E25+'Vagas - Realização 2º'!E25+'Vagas - Realização 3º'!E25+'Vagas - Realização 4º'!E25</f>
        <v>0</v>
      </c>
      <c r="F25" s="62" t="str">
        <f t="shared" si="2"/>
        <v/>
      </c>
      <c r="G25" s="63">
        <f>'Vagas - Realização 1º'!G25+'Vagas - Realização 2º'!G25+'Vagas - Realização 3º'!G25+'Vagas - Realização 4º'!G25</f>
        <v>0</v>
      </c>
      <c r="H25" s="64">
        <f>'Vagas - Realização 1º'!H25+'Vagas - Realização 2º'!H25+'Vagas - Realização 3º'!H25+'Vagas - Realização 4º'!H25</f>
        <v>0</v>
      </c>
      <c r="I25" s="62" t="str">
        <f t="shared" si="3"/>
        <v/>
      </c>
      <c r="J25" s="63">
        <f>'Vagas - Realização 1º'!J25+'Vagas - Realização 2º'!J25+'Vagas - Realização 3º'!J25+'Vagas - Realização 4º'!J25</f>
        <v>0</v>
      </c>
      <c r="K25" s="64">
        <f>'Vagas - Realização 1º'!K25+'Vagas - Realização 2º'!K25+'Vagas - Realização 3º'!K25+'Vagas - Realização 4º'!K25</f>
        <v>0</v>
      </c>
      <c r="L25" s="62" t="str">
        <f t="shared" si="4"/>
        <v/>
      </c>
      <c r="M25" s="65" t="str">
        <f t="shared" si="0"/>
        <v/>
      </c>
      <c r="N25" s="65" t="str">
        <f t="shared" si="1"/>
        <v/>
      </c>
    </row>
    <row r="26" spans="2:14" x14ac:dyDescent="0.25">
      <c r="B26" s="43" t="s">
        <v>13</v>
      </c>
      <c r="C26" s="103" t="s">
        <v>16</v>
      </c>
      <c r="D26" s="138">
        <f>D27+D28+D29</f>
        <v>4839</v>
      </c>
      <c r="E26" s="113">
        <f>E27+E28+E29</f>
        <v>4528</v>
      </c>
      <c r="F26" s="137">
        <f t="shared" si="2"/>
        <v>0.93573052283529656</v>
      </c>
      <c r="G26" s="135">
        <f t="shared" ref="G26:H26" si="7">G27+G28+G29</f>
        <v>0</v>
      </c>
      <c r="H26" s="136">
        <f t="shared" si="7"/>
        <v>0</v>
      </c>
      <c r="I26" s="137" t="str">
        <f t="shared" si="3"/>
        <v/>
      </c>
      <c r="J26" s="135">
        <f t="shared" ref="J26:K26" si="8">J27+J28+J29</f>
        <v>140</v>
      </c>
      <c r="K26" s="136">
        <f t="shared" si="8"/>
        <v>141</v>
      </c>
      <c r="L26" s="137">
        <f t="shared" si="4"/>
        <v>1.0071428571428571</v>
      </c>
      <c r="M26" s="137">
        <f t="shared" ref="M26" si="9">IFERROR(J26/D26,"")</f>
        <v>2.8931597437487085E-2</v>
      </c>
      <c r="N26" s="137">
        <f t="shared" ref="N26" si="10">IFERROR(K26/E26,"")</f>
        <v>3.1139575971731448E-2</v>
      </c>
    </row>
    <row r="27" spans="2:14" x14ac:dyDescent="0.25">
      <c r="B27" s="30" t="s">
        <v>67</v>
      </c>
      <c r="C27" s="130" t="s">
        <v>65</v>
      </c>
      <c r="D27" s="108">
        <f>'Vagas - Realização 1º'!D27+'Vagas - Realização 2º'!D27+'Vagas - Realização 3º'!D27+'Vagas - Realização 4º'!D27</f>
        <v>4609</v>
      </c>
      <c r="E27" s="131">
        <f>'Vagas - Realização 1º'!E27+'Vagas - Realização 2º'!E27+'Vagas - Realização 3º'!E27+'Vagas - Realização 4º'!E27</f>
        <v>4466</v>
      </c>
      <c r="F27" s="132">
        <f t="shared" si="2"/>
        <v>0.96897374701670647</v>
      </c>
      <c r="G27" s="133">
        <f>'Vagas - Realização 1º'!G27+'Vagas - Realização 2º'!G27+'Vagas - Realização 3º'!G27+'Vagas - Realização 4º'!G27</f>
        <v>0</v>
      </c>
      <c r="H27" s="134">
        <f>'Vagas - Realização 1º'!H27+'Vagas - Realização 2º'!H27+'Vagas - Realização 3º'!H27+'Vagas - Realização 4º'!H27</f>
        <v>0</v>
      </c>
      <c r="I27" s="132" t="str">
        <f t="shared" si="3"/>
        <v/>
      </c>
      <c r="J27" s="133">
        <f>'Vagas - Realização 1º'!J27+'Vagas - Realização 2º'!J27+'Vagas - Realização 3º'!J27+'Vagas - Realização 4º'!J27</f>
        <v>140</v>
      </c>
      <c r="K27" s="134">
        <f>'Vagas - Realização 1º'!K27+'Vagas - Realização 2º'!K27+'Vagas - Realização 3º'!K27+'Vagas - Realização 4º'!K27</f>
        <v>141</v>
      </c>
      <c r="L27" s="132">
        <f t="shared" si="4"/>
        <v>1.0071428571428571</v>
      </c>
      <c r="M27" s="195">
        <f t="shared" ref="M27:M66" si="11">IFERROR(J27/D27,"")</f>
        <v>3.0375352571056627E-2</v>
      </c>
      <c r="N27" s="195">
        <f t="shared" ref="N27:N66" si="12">IFERROR(K27/E27,"")</f>
        <v>3.1571876399462608E-2</v>
      </c>
    </row>
    <row r="28" spans="2:14" x14ac:dyDescent="0.25">
      <c r="B28" s="30" t="s">
        <v>137</v>
      </c>
      <c r="C28" s="130" t="s">
        <v>133</v>
      </c>
      <c r="D28" s="108">
        <f>'Vagas - Realização 1º'!D28+'Vagas - Realização 2º'!D28+'Vagas - Realização 3º'!D28+'Vagas - Realização 4º'!D28</f>
        <v>230</v>
      </c>
      <c r="E28" s="131">
        <f>'Vagas - Realização 1º'!E28+'Vagas - Realização 2º'!E28+'Vagas - Realização 3º'!E28+'Vagas - Realização 4º'!E28</f>
        <v>62</v>
      </c>
      <c r="F28" s="132">
        <f t="shared" si="2"/>
        <v>0.26956521739130435</v>
      </c>
      <c r="G28" s="133">
        <f>'Vagas - Realização 1º'!G28+'Vagas - Realização 2º'!G28+'Vagas - Realização 3º'!G28+'Vagas - Realização 4º'!G28</f>
        <v>0</v>
      </c>
      <c r="H28" s="134">
        <f>'Vagas - Realização 1º'!H28+'Vagas - Realização 2º'!H28+'Vagas - Realização 3º'!H28+'Vagas - Realização 4º'!H28</f>
        <v>0</v>
      </c>
      <c r="I28" s="132" t="str">
        <f t="shared" si="3"/>
        <v/>
      </c>
      <c r="J28" s="133">
        <f>'Vagas - Realização 1º'!J28+'Vagas - Realização 2º'!J28+'Vagas - Realização 3º'!J28+'Vagas - Realização 4º'!J28</f>
        <v>0</v>
      </c>
      <c r="K28" s="134">
        <f>'Vagas - Realização 1º'!K28+'Vagas - Realização 2º'!K28+'Vagas - Realização 3º'!K28+'Vagas - Realização 4º'!K28</f>
        <v>0</v>
      </c>
      <c r="L28" s="132" t="str">
        <f t="shared" si="4"/>
        <v/>
      </c>
      <c r="M28" s="196">
        <f t="shared" si="11"/>
        <v>0</v>
      </c>
      <c r="N28" s="196">
        <f t="shared" si="12"/>
        <v>0</v>
      </c>
    </row>
    <row r="29" spans="2:14" x14ac:dyDescent="0.25">
      <c r="B29" s="30" t="s">
        <v>138</v>
      </c>
      <c r="C29" s="36" t="s">
        <v>134</v>
      </c>
      <c r="D29" s="48">
        <f>'Vagas - Realização 1º'!D29+'Vagas - Realização 2º'!D29+'Vagas - Realização 3º'!D29+'Vagas - Realização 4º'!D29</f>
        <v>0</v>
      </c>
      <c r="E29" s="61">
        <f>'Vagas - Realização 1º'!E29+'Vagas - Realização 2º'!E29+'Vagas - Realização 3º'!E29+'Vagas - Realização 4º'!E29</f>
        <v>0</v>
      </c>
      <c r="F29" s="62" t="str">
        <f t="shared" si="2"/>
        <v/>
      </c>
      <c r="G29" s="63">
        <f>'Vagas - Realização 1º'!G29+'Vagas - Realização 2º'!G29+'Vagas - Realização 3º'!G29+'Vagas - Realização 4º'!G29</f>
        <v>0</v>
      </c>
      <c r="H29" s="64">
        <f>'Vagas - Realização 1º'!H29+'Vagas - Realização 2º'!H29+'Vagas - Realização 3º'!H29+'Vagas - Realização 4º'!H29</f>
        <v>0</v>
      </c>
      <c r="I29" s="62" t="str">
        <f t="shared" si="3"/>
        <v/>
      </c>
      <c r="J29" s="63">
        <f>'Vagas - Realização 1º'!J29+'Vagas - Realização 2º'!J29+'Vagas - Realização 3º'!J29+'Vagas - Realização 4º'!J29</f>
        <v>0</v>
      </c>
      <c r="K29" s="64">
        <f>'Vagas - Realização 1º'!K29+'Vagas - Realização 2º'!K29+'Vagas - Realização 3º'!K29+'Vagas - Realização 4º'!K29</f>
        <v>0</v>
      </c>
      <c r="L29" s="62" t="str">
        <f t="shared" si="4"/>
        <v/>
      </c>
      <c r="M29" s="60" t="str">
        <f t="shared" si="11"/>
        <v/>
      </c>
      <c r="N29" s="60" t="str">
        <f t="shared" si="12"/>
        <v/>
      </c>
    </row>
    <row r="30" spans="2:14" x14ac:dyDescent="0.25">
      <c r="B30" s="43" t="s">
        <v>18</v>
      </c>
      <c r="C30" s="103" t="s">
        <v>17</v>
      </c>
      <c r="D30" s="91">
        <f>D31+D32+D33+D34+D35</f>
        <v>0</v>
      </c>
      <c r="E30" s="113">
        <f>E31+E32+E33+E34+E35</f>
        <v>0</v>
      </c>
      <c r="F30" s="114" t="str">
        <f t="shared" si="2"/>
        <v/>
      </c>
      <c r="G30" s="135">
        <f>G31+G32+G33+G34+G35</f>
        <v>0</v>
      </c>
      <c r="H30" s="136">
        <f>H31+H32+H33+H34+H35</f>
        <v>0</v>
      </c>
      <c r="I30" s="114" t="str">
        <f t="shared" si="3"/>
        <v/>
      </c>
      <c r="J30" s="135">
        <f>J31+J32+J33+J34+J35</f>
        <v>0</v>
      </c>
      <c r="K30" s="136">
        <f>K31+K32+K33+K34+K35</f>
        <v>0</v>
      </c>
      <c r="L30" s="114" t="str">
        <f t="shared" si="4"/>
        <v/>
      </c>
      <c r="M30" s="115" t="str">
        <f t="shared" si="11"/>
        <v/>
      </c>
      <c r="N30" s="115" t="str">
        <f t="shared" si="12"/>
        <v/>
      </c>
    </row>
    <row r="31" spans="2:14" x14ac:dyDescent="0.25">
      <c r="B31" s="30" t="s">
        <v>139</v>
      </c>
      <c r="C31" s="35" t="s">
        <v>143</v>
      </c>
      <c r="D31" s="48">
        <f>'Vagas - Realização 1º'!D31+'Vagas - Realização 2º'!D31+'Vagas - Realização 3º'!D31+'Vagas - Realização 4º'!D31</f>
        <v>0</v>
      </c>
      <c r="E31" s="61">
        <f>'Vagas - Realização 1º'!E31+'Vagas - Realização 2º'!E31+'Vagas - Realização 3º'!E31+'Vagas - Realização 4º'!E31</f>
        <v>0</v>
      </c>
      <c r="F31" s="65" t="str">
        <f t="shared" si="2"/>
        <v/>
      </c>
      <c r="G31" s="63">
        <f>'Vagas - Realização 1º'!G31+'Vagas - Realização 2º'!G31+'Vagas - Realização 3º'!G31+'Vagas - Realização 4º'!G31</f>
        <v>0</v>
      </c>
      <c r="H31" s="64">
        <f>'Vagas - Realização 1º'!H31+'Vagas - Realização 2º'!H31+'Vagas - Realização 3º'!H31+'Vagas - Realização 4º'!H31</f>
        <v>0</v>
      </c>
      <c r="I31" s="65" t="str">
        <f t="shared" si="3"/>
        <v/>
      </c>
      <c r="J31" s="63">
        <f>'Vagas - Realização 1º'!J31+'Vagas - Realização 2º'!J31+'Vagas - Realização 3º'!J31+'Vagas - Realização 4º'!J31</f>
        <v>0</v>
      </c>
      <c r="K31" s="64">
        <f>'Vagas - Realização 1º'!K31+'Vagas - Realização 2º'!K31+'Vagas - Realização 3º'!K31+'Vagas - Realização 4º'!K31</f>
        <v>0</v>
      </c>
      <c r="L31" s="65" t="str">
        <f t="shared" si="4"/>
        <v/>
      </c>
      <c r="M31" s="60" t="str">
        <f t="shared" si="11"/>
        <v/>
      </c>
      <c r="N31" s="60" t="str">
        <f t="shared" si="12"/>
        <v/>
      </c>
    </row>
    <row r="32" spans="2:14" x14ac:dyDescent="0.25">
      <c r="B32" s="30" t="s">
        <v>66</v>
      </c>
      <c r="C32" s="35" t="s">
        <v>65</v>
      </c>
      <c r="D32" s="48">
        <f>'Vagas - Realização 1º'!D32+'Vagas - Realização 2º'!D32+'Vagas - Realização 3º'!D32+'Vagas - Realização 4º'!D32</f>
        <v>0</v>
      </c>
      <c r="E32" s="61">
        <f>'Vagas - Realização 1º'!E32+'Vagas - Realização 2º'!E32+'Vagas - Realização 3º'!E32+'Vagas - Realização 4º'!E32</f>
        <v>0</v>
      </c>
      <c r="F32" s="65" t="str">
        <f t="shared" si="2"/>
        <v/>
      </c>
      <c r="G32" s="63">
        <f>'Vagas - Realização 1º'!G32+'Vagas - Realização 2º'!G32+'Vagas - Realização 3º'!G32+'Vagas - Realização 4º'!G32</f>
        <v>0</v>
      </c>
      <c r="H32" s="64">
        <f>'Vagas - Realização 1º'!H32+'Vagas - Realização 2º'!H32+'Vagas - Realização 3º'!H32+'Vagas - Realização 4º'!H32</f>
        <v>0</v>
      </c>
      <c r="I32" s="65" t="str">
        <f t="shared" si="3"/>
        <v/>
      </c>
      <c r="J32" s="63">
        <f>'Vagas - Realização 1º'!J32+'Vagas - Realização 2º'!J32+'Vagas - Realização 3º'!J32+'Vagas - Realização 4º'!J32</f>
        <v>0</v>
      </c>
      <c r="K32" s="64">
        <f>'Vagas - Realização 1º'!K32+'Vagas - Realização 2º'!K32+'Vagas - Realização 3º'!K32+'Vagas - Realização 4º'!K32</f>
        <v>0</v>
      </c>
      <c r="L32" s="65" t="str">
        <f t="shared" si="4"/>
        <v/>
      </c>
      <c r="M32" s="60" t="str">
        <f t="shared" si="11"/>
        <v/>
      </c>
      <c r="N32" s="60" t="str">
        <f t="shared" si="12"/>
        <v/>
      </c>
    </row>
    <row r="33" spans="2:14" x14ac:dyDescent="0.25">
      <c r="B33" s="30" t="s">
        <v>140</v>
      </c>
      <c r="C33" s="35" t="s">
        <v>133</v>
      </c>
      <c r="D33" s="48">
        <f>'Vagas - Realização 1º'!D33+'Vagas - Realização 2º'!D33+'Vagas - Realização 3º'!D33+'Vagas - Realização 4º'!D33</f>
        <v>0</v>
      </c>
      <c r="E33" s="61">
        <f>'Vagas - Realização 1º'!E33+'Vagas - Realização 2º'!E33+'Vagas - Realização 3º'!E33+'Vagas - Realização 4º'!E33</f>
        <v>0</v>
      </c>
      <c r="F33" s="65" t="str">
        <f t="shared" si="2"/>
        <v/>
      </c>
      <c r="G33" s="63">
        <f>'Vagas - Realização 1º'!G33+'Vagas - Realização 2º'!G33+'Vagas - Realização 3º'!G33+'Vagas - Realização 4º'!G33</f>
        <v>0</v>
      </c>
      <c r="H33" s="64">
        <f>'Vagas - Realização 1º'!H33+'Vagas - Realização 2º'!H33+'Vagas - Realização 3º'!H33+'Vagas - Realização 4º'!H33</f>
        <v>0</v>
      </c>
      <c r="I33" s="65" t="str">
        <f t="shared" si="3"/>
        <v/>
      </c>
      <c r="J33" s="63">
        <f>'Vagas - Realização 1º'!J33+'Vagas - Realização 2º'!J33+'Vagas - Realização 3º'!J33+'Vagas - Realização 4º'!J33</f>
        <v>0</v>
      </c>
      <c r="K33" s="64">
        <f>'Vagas - Realização 1º'!K33+'Vagas - Realização 2º'!K33+'Vagas - Realização 3º'!K33+'Vagas - Realização 4º'!K33</f>
        <v>0</v>
      </c>
      <c r="L33" s="65" t="str">
        <f t="shared" si="4"/>
        <v/>
      </c>
      <c r="M33" s="60" t="str">
        <f t="shared" si="11"/>
        <v/>
      </c>
      <c r="N33" s="60" t="str">
        <f t="shared" si="12"/>
        <v/>
      </c>
    </row>
    <row r="34" spans="2:14" x14ac:dyDescent="0.25">
      <c r="B34" s="30" t="s">
        <v>141</v>
      </c>
      <c r="C34" s="35" t="s">
        <v>134</v>
      </c>
      <c r="D34" s="48">
        <f>'Vagas - Realização 1º'!D34+'Vagas - Realização 2º'!D34+'Vagas - Realização 3º'!D34+'Vagas - Realização 4º'!D34</f>
        <v>0</v>
      </c>
      <c r="E34" s="61">
        <f>'Vagas - Realização 1º'!E34+'Vagas - Realização 2º'!E34+'Vagas - Realização 3º'!E34+'Vagas - Realização 4º'!E34</f>
        <v>0</v>
      </c>
      <c r="F34" s="65" t="str">
        <f t="shared" si="2"/>
        <v/>
      </c>
      <c r="G34" s="63">
        <f>'Vagas - Realização 1º'!G34+'Vagas - Realização 2º'!G34+'Vagas - Realização 3º'!G34+'Vagas - Realização 4º'!G34</f>
        <v>0</v>
      </c>
      <c r="H34" s="64">
        <f>'Vagas - Realização 1º'!H34+'Vagas - Realização 2º'!H34+'Vagas - Realização 3º'!H34+'Vagas - Realização 4º'!H34</f>
        <v>0</v>
      </c>
      <c r="I34" s="65" t="str">
        <f t="shared" si="3"/>
        <v/>
      </c>
      <c r="J34" s="63">
        <f>'Vagas - Realização 1º'!J34+'Vagas - Realização 2º'!J34+'Vagas - Realização 3º'!J34+'Vagas - Realização 4º'!J34</f>
        <v>0</v>
      </c>
      <c r="K34" s="64">
        <f>'Vagas - Realização 1º'!K34+'Vagas - Realização 2º'!K34+'Vagas - Realização 3º'!K34+'Vagas - Realização 4º'!K34</f>
        <v>0</v>
      </c>
      <c r="L34" s="65" t="str">
        <f t="shared" si="4"/>
        <v/>
      </c>
      <c r="M34" s="60" t="str">
        <f t="shared" si="11"/>
        <v/>
      </c>
      <c r="N34" s="60" t="str">
        <f t="shared" si="12"/>
        <v/>
      </c>
    </row>
    <row r="35" spans="2:14" x14ac:dyDescent="0.25">
      <c r="B35" s="30" t="s">
        <v>142</v>
      </c>
      <c r="C35" s="35" t="s">
        <v>144</v>
      </c>
      <c r="D35" s="48">
        <f>'Vagas - Realização 1º'!D35+'Vagas - Realização 2º'!D35+'Vagas - Realização 3º'!D35+'Vagas - Realização 4º'!D35</f>
        <v>0</v>
      </c>
      <c r="E35" s="61">
        <f>'Vagas - Realização 1º'!E35+'Vagas - Realização 2º'!E35+'Vagas - Realização 3º'!E35+'Vagas - Realização 4º'!E35</f>
        <v>0</v>
      </c>
      <c r="F35" s="65" t="str">
        <f t="shared" si="2"/>
        <v/>
      </c>
      <c r="G35" s="63">
        <f>'Vagas - Realização 1º'!G35+'Vagas - Realização 2º'!G35+'Vagas - Realização 3º'!G35+'Vagas - Realização 4º'!G35</f>
        <v>0</v>
      </c>
      <c r="H35" s="64">
        <f>'Vagas - Realização 1º'!H35+'Vagas - Realização 2º'!H35+'Vagas - Realização 3º'!H35+'Vagas - Realização 4º'!H35</f>
        <v>0</v>
      </c>
      <c r="I35" s="65" t="str">
        <f t="shared" si="3"/>
        <v/>
      </c>
      <c r="J35" s="63">
        <f>'Vagas - Realização 1º'!J35+'Vagas - Realização 2º'!J35+'Vagas - Realização 3º'!J35+'Vagas - Realização 4º'!J35</f>
        <v>0</v>
      </c>
      <c r="K35" s="64">
        <f>'Vagas - Realização 1º'!K35+'Vagas - Realização 2º'!K35+'Vagas - Realização 3º'!K35+'Vagas - Realização 4º'!K35</f>
        <v>0</v>
      </c>
      <c r="L35" s="65" t="str">
        <f t="shared" si="4"/>
        <v/>
      </c>
      <c r="M35" s="60" t="str">
        <f t="shared" si="11"/>
        <v/>
      </c>
      <c r="N35" s="60" t="str">
        <f t="shared" si="12"/>
        <v/>
      </c>
    </row>
    <row r="36" spans="2:14" x14ac:dyDescent="0.25">
      <c r="B36" s="42" t="s">
        <v>19</v>
      </c>
      <c r="C36" s="97" t="s">
        <v>20</v>
      </c>
      <c r="D36" s="99">
        <f>D37+D38+D39</f>
        <v>0</v>
      </c>
      <c r="E36" s="121">
        <f>E37+E38+E39</f>
        <v>0</v>
      </c>
      <c r="F36" s="122" t="str">
        <f t="shared" si="2"/>
        <v/>
      </c>
      <c r="G36" s="123">
        <f>G37+G38+G39</f>
        <v>0</v>
      </c>
      <c r="H36" s="124">
        <f>H37+H38+H39</f>
        <v>0</v>
      </c>
      <c r="I36" s="122" t="str">
        <f t="shared" si="3"/>
        <v/>
      </c>
      <c r="J36" s="123">
        <f>J37+J38+J39</f>
        <v>0</v>
      </c>
      <c r="K36" s="124">
        <f>K37+K38+K39</f>
        <v>0</v>
      </c>
      <c r="L36" s="122" t="str">
        <f t="shared" si="4"/>
        <v/>
      </c>
      <c r="M36" s="125" t="str">
        <f t="shared" si="11"/>
        <v/>
      </c>
      <c r="N36" s="125" t="str">
        <f t="shared" si="12"/>
        <v/>
      </c>
    </row>
    <row r="37" spans="2:14" x14ac:dyDescent="0.25">
      <c r="B37" s="30" t="s">
        <v>68</v>
      </c>
      <c r="C37" s="35" t="s">
        <v>65</v>
      </c>
      <c r="D37" s="48">
        <f>'Vagas - Realização 1º'!D37+'Vagas - Realização 2º'!D37+'Vagas - Realização 3º'!D37+'Vagas - Realização 4º'!D37</f>
        <v>0</v>
      </c>
      <c r="E37" s="61">
        <f>'Vagas - Realização 1º'!E37+'Vagas - Realização 2º'!E37+'Vagas - Realização 3º'!E37+'Vagas - Realização 4º'!E37</f>
        <v>0</v>
      </c>
      <c r="F37" s="65" t="str">
        <f t="shared" si="2"/>
        <v/>
      </c>
      <c r="G37" s="63">
        <f>'Vagas - Realização 1º'!G37+'Vagas - Realização 2º'!G37+'Vagas - Realização 3º'!G37+'Vagas - Realização 4º'!G37</f>
        <v>0</v>
      </c>
      <c r="H37" s="64">
        <f>'Vagas - Realização 1º'!H37+'Vagas - Realização 2º'!H37+'Vagas - Realização 3º'!H37+'Vagas - Realização 4º'!H37</f>
        <v>0</v>
      </c>
      <c r="I37" s="65" t="str">
        <f t="shared" si="3"/>
        <v/>
      </c>
      <c r="J37" s="63">
        <f>'Vagas - Realização 1º'!J37+'Vagas - Realização 2º'!J37+'Vagas - Realização 3º'!J37+'Vagas - Realização 4º'!J37</f>
        <v>0</v>
      </c>
      <c r="K37" s="64">
        <f>'Vagas - Realização 1º'!K37+'Vagas - Realização 2º'!K37+'Vagas - Realização 3º'!K37+'Vagas - Realização 4º'!K37</f>
        <v>0</v>
      </c>
      <c r="L37" s="65" t="str">
        <f t="shared" si="4"/>
        <v/>
      </c>
      <c r="M37" s="60" t="str">
        <f t="shared" si="11"/>
        <v/>
      </c>
      <c r="N37" s="60" t="str">
        <f t="shared" si="12"/>
        <v/>
      </c>
    </row>
    <row r="38" spans="2:14" x14ac:dyDescent="0.25">
      <c r="B38" s="30" t="s">
        <v>145</v>
      </c>
      <c r="C38" s="35" t="s">
        <v>133</v>
      </c>
      <c r="D38" s="48">
        <f>'Vagas - Realização 1º'!D38+'Vagas - Realização 2º'!D38+'Vagas - Realização 3º'!D38+'Vagas - Realização 4º'!D38</f>
        <v>0</v>
      </c>
      <c r="E38" s="61">
        <f>'Vagas - Realização 1º'!E38+'Vagas - Realização 2º'!E38+'Vagas - Realização 3º'!E38+'Vagas - Realização 4º'!E38</f>
        <v>0</v>
      </c>
      <c r="F38" s="65" t="str">
        <f t="shared" si="2"/>
        <v/>
      </c>
      <c r="G38" s="63">
        <f>'Vagas - Realização 1º'!G38+'Vagas - Realização 2º'!G38+'Vagas - Realização 3º'!G38+'Vagas - Realização 4º'!G38</f>
        <v>0</v>
      </c>
      <c r="H38" s="64">
        <f>'Vagas - Realização 1º'!H38+'Vagas - Realização 2º'!H38+'Vagas - Realização 3º'!H38+'Vagas - Realização 4º'!H38</f>
        <v>0</v>
      </c>
      <c r="I38" s="65" t="str">
        <f t="shared" si="3"/>
        <v/>
      </c>
      <c r="J38" s="63">
        <f>'Vagas - Realização 1º'!J38+'Vagas - Realização 2º'!J38+'Vagas - Realização 3º'!J38+'Vagas - Realização 4º'!J38</f>
        <v>0</v>
      </c>
      <c r="K38" s="64">
        <f>'Vagas - Realização 1º'!K38+'Vagas - Realização 2º'!K38+'Vagas - Realização 3º'!K38+'Vagas - Realização 4º'!K38</f>
        <v>0</v>
      </c>
      <c r="L38" s="65" t="str">
        <f t="shared" si="4"/>
        <v/>
      </c>
      <c r="M38" s="60" t="str">
        <f t="shared" si="11"/>
        <v/>
      </c>
      <c r="N38" s="60" t="str">
        <f t="shared" si="12"/>
        <v/>
      </c>
    </row>
    <row r="39" spans="2:14" x14ac:dyDescent="0.25">
      <c r="B39" s="30" t="s">
        <v>146</v>
      </c>
      <c r="C39" s="35" t="s">
        <v>134</v>
      </c>
      <c r="D39" s="48">
        <f>'Vagas - Realização 1º'!D39+'Vagas - Realização 2º'!D39+'Vagas - Realização 3º'!D39+'Vagas - Realização 4º'!D39</f>
        <v>0</v>
      </c>
      <c r="E39" s="61">
        <f>'Vagas - Realização 1º'!E39+'Vagas - Realização 2º'!E39+'Vagas - Realização 3º'!E39+'Vagas - Realização 4º'!E39</f>
        <v>0</v>
      </c>
      <c r="F39" s="65" t="str">
        <f t="shared" si="2"/>
        <v/>
      </c>
      <c r="G39" s="63">
        <f>'Vagas - Realização 1º'!G39+'Vagas - Realização 2º'!G39+'Vagas - Realização 3º'!G39+'Vagas - Realização 4º'!G39</f>
        <v>0</v>
      </c>
      <c r="H39" s="64">
        <f>'Vagas - Realização 1º'!H39+'Vagas - Realização 2º'!H39+'Vagas - Realização 3º'!H39+'Vagas - Realização 4º'!H39</f>
        <v>0</v>
      </c>
      <c r="I39" s="65" t="str">
        <f t="shared" si="3"/>
        <v/>
      </c>
      <c r="J39" s="63">
        <f>'Vagas - Realização 1º'!J39+'Vagas - Realização 2º'!J39+'Vagas - Realização 3º'!J39+'Vagas - Realização 4º'!J39</f>
        <v>0</v>
      </c>
      <c r="K39" s="64">
        <f>'Vagas - Realização 1º'!K39+'Vagas - Realização 2º'!K39+'Vagas - Realização 3º'!K39+'Vagas - Realização 4º'!K39</f>
        <v>0</v>
      </c>
      <c r="L39" s="65" t="str">
        <f t="shared" si="4"/>
        <v/>
      </c>
      <c r="M39" s="60" t="str">
        <f t="shared" si="11"/>
        <v/>
      </c>
      <c r="N39" s="60" t="str">
        <f t="shared" si="12"/>
        <v/>
      </c>
    </row>
    <row r="40" spans="2:14" x14ac:dyDescent="0.25">
      <c r="B40" s="42" t="s">
        <v>21</v>
      </c>
      <c r="C40" s="97" t="s">
        <v>22</v>
      </c>
      <c r="D40" s="99">
        <f>D41+D49+D58</f>
        <v>0</v>
      </c>
      <c r="E40" s="121">
        <f>E41+E49+E58</f>
        <v>0</v>
      </c>
      <c r="F40" s="122" t="str">
        <f t="shared" si="2"/>
        <v/>
      </c>
      <c r="G40" s="123">
        <f>G41+G49+G58</f>
        <v>0</v>
      </c>
      <c r="H40" s="124">
        <f>H41+H49+H58</f>
        <v>0</v>
      </c>
      <c r="I40" s="122" t="str">
        <f t="shared" si="3"/>
        <v/>
      </c>
      <c r="J40" s="123">
        <f>J41+J49+J58</f>
        <v>0</v>
      </c>
      <c r="K40" s="124">
        <f>K41+K49+K58</f>
        <v>0</v>
      </c>
      <c r="L40" s="122" t="str">
        <f t="shared" si="4"/>
        <v/>
      </c>
      <c r="M40" s="126" t="str">
        <f t="shared" si="11"/>
        <v/>
      </c>
      <c r="N40" s="126" t="str">
        <f t="shared" si="12"/>
        <v/>
      </c>
    </row>
    <row r="41" spans="2:14" x14ac:dyDescent="0.25">
      <c r="B41" s="43" t="s">
        <v>23</v>
      </c>
      <c r="C41" s="103" t="s">
        <v>25</v>
      </c>
      <c r="D41" s="91">
        <f>D42+D43+D44+D45+D46+D47+D48</f>
        <v>0</v>
      </c>
      <c r="E41" s="113">
        <f>E42+E43+E44+E45+E46+E47+E48</f>
        <v>0</v>
      </c>
      <c r="F41" s="114" t="str">
        <f t="shared" si="2"/>
        <v/>
      </c>
      <c r="G41" s="135">
        <f>G42+G43+G44+G45+G46+G47+G48</f>
        <v>0</v>
      </c>
      <c r="H41" s="136">
        <f>H42+H43+H44+H45+H46+H47+H48</f>
        <v>0</v>
      </c>
      <c r="I41" s="114" t="str">
        <f t="shared" si="3"/>
        <v/>
      </c>
      <c r="J41" s="135">
        <f>J42+J43+J44+J45+J46+J47+J48</f>
        <v>0</v>
      </c>
      <c r="K41" s="136">
        <f>K42+K43+K44+K45+K46+K47+K48</f>
        <v>0</v>
      </c>
      <c r="L41" s="114" t="str">
        <f t="shared" si="4"/>
        <v/>
      </c>
      <c r="M41" s="139" t="str">
        <f t="shared" si="11"/>
        <v/>
      </c>
      <c r="N41" s="139" t="str">
        <f t="shared" si="12"/>
        <v/>
      </c>
    </row>
    <row r="42" spans="2:14" x14ac:dyDescent="0.25">
      <c r="B42" s="30" t="s">
        <v>69</v>
      </c>
      <c r="C42" s="35" t="s">
        <v>65</v>
      </c>
      <c r="D42" s="48">
        <f>'Vagas - Realização 1º'!D42+'Vagas - Realização 2º'!D42+'Vagas - Realização 3º'!D42+'Vagas - Realização 4º'!D42</f>
        <v>0</v>
      </c>
      <c r="E42" s="61">
        <f>'Vagas - Realização 1º'!E42+'Vagas - Realização 2º'!E42+'Vagas - Realização 3º'!E42+'Vagas - Realização 4º'!E42</f>
        <v>0</v>
      </c>
      <c r="F42" s="65" t="str">
        <f t="shared" si="2"/>
        <v/>
      </c>
      <c r="G42" s="63">
        <f>'Vagas - Realização 1º'!G42+'Vagas - Realização 2º'!G42+'Vagas - Realização 3º'!G42+'Vagas - Realização 4º'!G42</f>
        <v>0</v>
      </c>
      <c r="H42" s="64">
        <f>'Vagas - Realização 1º'!H42+'Vagas - Realização 2º'!H42+'Vagas - Realização 3º'!H42+'Vagas - Realização 4º'!H42</f>
        <v>0</v>
      </c>
      <c r="I42" s="65" t="str">
        <f t="shared" si="3"/>
        <v/>
      </c>
      <c r="J42" s="63">
        <f>'Vagas - Realização 1º'!J42+'Vagas - Realização 2º'!J42+'Vagas - Realização 3º'!J42+'Vagas - Realização 4º'!J42</f>
        <v>0</v>
      </c>
      <c r="K42" s="64">
        <f>'Vagas - Realização 1º'!K42+'Vagas - Realização 2º'!K42+'Vagas - Realização 3º'!K42+'Vagas - Realização 4º'!K42</f>
        <v>0</v>
      </c>
      <c r="L42" s="65" t="str">
        <f t="shared" si="4"/>
        <v/>
      </c>
      <c r="M42" s="60" t="str">
        <f t="shared" si="11"/>
        <v/>
      </c>
      <c r="N42" s="60" t="str">
        <f t="shared" si="12"/>
        <v/>
      </c>
    </row>
    <row r="43" spans="2:14" x14ac:dyDescent="0.25">
      <c r="B43" s="30" t="s">
        <v>147</v>
      </c>
      <c r="C43" s="35" t="s">
        <v>156</v>
      </c>
      <c r="D43" s="48">
        <f>'Vagas - Realização 1º'!D43+'Vagas - Realização 2º'!D43+'Vagas - Realização 3º'!D43+'Vagas - Realização 4º'!D43</f>
        <v>0</v>
      </c>
      <c r="E43" s="61">
        <f>'Vagas - Realização 1º'!E43+'Vagas - Realização 2º'!E43+'Vagas - Realização 3º'!E43+'Vagas - Realização 4º'!E43</f>
        <v>0</v>
      </c>
      <c r="F43" s="65" t="str">
        <f t="shared" si="2"/>
        <v/>
      </c>
      <c r="G43" s="63">
        <f>'Vagas - Realização 1º'!G43+'Vagas - Realização 2º'!G43+'Vagas - Realização 3º'!G43+'Vagas - Realização 4º'!G43</f>
        <v>0</v>
      </c>
      <c r="H43" s="64">
        <f>'Vagas - Realização 1º'!H43+'Vagas - Realização 2º'!H43+'Vagas - Realização 3º'!H43+'Vagas - Realização 4º'!H43</f>
        <v>0</v>
      </c>
      <c r="I43" s="65" t="str">
        <f t="shared" si="3"/>
        <v/>
      </c>
      <c r="J43" s="63">
        <f>'Vagas - Realização 1º'!J43+'Vagas - Realização 2º'!J43+'Vagas - Realização 3º'!J43+'Vagas - Realização 4º'!J43</f>
        <v>0</v>
      </c>
      <c r="K43" s="64">
        <f>'Vagas - Realização 1º'!K43+'Vagas - Realização 2º'!K43+'Vagas - Realização 3º'!K43+'Vagas - Realização 4º'!K43</f>
        <v>0</v>
      </c>
      <c r="L43" s="65" t="str">
        <f t="shared" si="4"/>
        <v/>
      </c>
      <c r="M43" s="60" t="str">
        <f t="shared" si="11"/>
        <v/>
      </c>
      <c r="N43" s="60" t="str">
        <f t="shared" si="12"/>
        <v/>
      </c>
    </row>
    <row r="44" spans="2:14" x14ac:dyDescent="0.25">
      <c r="B44" s="30" t="s">
        <v>148</v>
      </c>
      <c r="C44" s="35" t="s">
        <v>155</v>
      </c>
      <c r="D44" s="48">
        <f>'Vagas - Realização 1º'!D44+'Vagas - Realização 2º'!D44+'Vagas - Realização 3º'!D44+'Vagas - Realização 4º'!D44</f>
        <v>0</v>
      </c>
      <c r="E44" s="61">
        <f>'Vagas - Realização 1º'!E44+'Vagas - Realização 2º'!E44+'Vagas - Realização 3º'!E44+'Vagas - Realização 4º'!E44</f>
        <v>0</v>
      </c>
      <c r="F44" s="65" t="str">
        <f t="shared" si="2"/>
        <v/>
      </c>
      <c r="G44" s="63">
        <f>'Vagas - Realização 1º'!G44+'Vagas - Realização 2º'!G44+'Vagas - Realização 3º'!G44+'Vagas - Realização 4º'!G44</f>
        <v>0</v>
      </c>
      <c r="H44" s="64">
        <f>'Vagas - Realização 1º'!H44+'Vagas - Realização 2º'!H44+'Vagas - Realização 3º'!H44+'Vagas - Realização 4º'!H44</f>
        <v>0</v>
      </c>
      <c r="I44" s="65" t="str">
        <f t="shared" si="3"/>
        <v/>
      </c>
      <c r="J44" s="63">
        <f>'Vagas - Realização 1º'!J44+'Vagas - Realização 2º'!J44+'Vagas - Realização 3º'!J44+'Vagas - Realização 4º'!J44</f>
        <v>0</v>
      </c>
      <c r="K44" s="64">
        <f>'Vagas - Realização 1º'!K44+'Vagas - Realização 2º'!K44+'Vagas - Realização 3º'!K44+'Vagas - Realização 4º'!K44</f>
        <v>0</v>
      </c>
      <c r="L44" s="65" t="str">
        <f t="shared" si="4"/>
        <v/>
      </c>
      <c r="M44" s="60" t="str">
        <f t="shared" si="11"/>
        <v/>
      </c>
      <c r="N44" s="60" t="str">
        <f t="shared" si="12"/>
        <v/>
      </c>
    </row>
    <row r="45" spans="2:14" x14ac:dyDescent="0.25">
      <c r="B45" s="30" t="s">
        <v>149</v>
      </c>
      <c r="C45" s="35" t="s">
        <v>133</v>
      </c>
      <c r="D45" s="48">
        <f>'Vagas - Realização 1º'!D45+'Vagas - Realização 2º'!D45+'Vagas - Realização 3º'!D45+'Vagas - Realização 4º'!D45</f>
        <v>0</v>
      </c>
      <c r="E45" s="61">
        <f>'Vagas - Realização 1º'!E45+'Vagas - Realização 2º'!E45+'Vagas - Realização 3º'!E45+'Vagas - Realização 4º'!E45</f>
        <v>0</v>
      </c>
      <c r="F45" s="65" t="str">
        <f t="shared" si="2"/>
        <v/>
      </c>
      <c r="G45" s="63">
        <f>'Vagas - Realização 1º'!G45+'Vagas - Realização 2º'!G45+'Vagas - Realização 3º'!G45+'Vagas - Realização 4º'!G45</f>
        <v>0</v>
      </c>
      <c r="H45" s="64">
        <f>'Vagas - Realização 1º'!H45+'Vagas - Realização 2º'!H45+'Vagas - Realização 3º'!H45+'Vagas - Realização 4º'!H45</f>
        <v>0</v>
      </c>
      <c r="I45" s="65" t="str">
        <f t="shared" si="3"/>
        <v/>
      </c>
      <c r="J45" s="63">
        <f>'Vagas - Realização 1º'!J45+'Vagas - Realização 2º'!J45+'Vagas - Realização 3º'!J45+'Vagas - Realização 4º'!J45</f>
        <v>0</v>
      </c>
      <c r="K45" s="64">
        <f>'Vagas - Realização 1º'!K45+'Vagas - Realização 2º'!K45+'Vagas - Realização 3º'!K45+'Vagas - Realização 4º'!K45</f>
        <v>0</v>
      </c>
      <c r="L45" s="65" t="str">
        <f t="shared" si="4"/>
        <v/>
      </c>
      <c r="M45" s="60" t="str">
        <f t="shared" si="11"/>
        <v/>
      </c>
      <c r="N45" s="60" t="str">
        <f t="shared" si="12"/>
        <v/>
      </c>
    </row>
    <row r="46" spans="2:14" x14ac:dyDescent="0.25">
      <c r="B46" s="30" t="s">
        <v>150</v>
      </c>
      <c r="C46" s="35" t="s">
        <v>134</v>
      </c>
      <c r="D46" s="48">
        <f>'Vagas - Realização 1º'!D46+'Vagas - Realização 2º'!D46+'Vagas - Realização 3º'!D46+'Vagas - Realização 4º'!D46</f>
        <v>0</v>
      </c>
      <c r="E46" s="61">
        <f>'Vagas - Realização 1º'!E46+'Vagas - Realização 2º'!E46+'Vagas - Realização 3º'!E46+'Vagas - Realização 4º'!E46</f>
        <v>0</v>
      </c>
      <c r="F46" s="65" t="str">
        <f t="shared" si="2"/>
        <v/>
      </c>
      <c r="G46" s="63">
        <f>'Vagas - Realização 1º'!G46+'Vagas - Realização 2º'!G46+'Vagas - Realização 3º'!G46+'Vagas - Realização 4º'!G46</f>
        <v>0</v>
      </c>
      <c r="H46" s="64">
        <f>'Vagas - Realização 1º'!H46+'Vagas - Realização 2º'!H46+'Vagas - Realização 3º'!H46+'Vagas - Realização 4º'!H46</f>
        <v>0</v>
      </c>
      <c r="I46" s="65" t="str">
        <f t="shared" si="3"/>
        <v/>
      </c>
      <c r="J46" s="63">
        <f>'Vagas - Realização 1º'!J46+'Vagas - Realização 2º'!J46+'Vagas - Realização 3º'!J46+'Vagas - Realização 4º'!J46</f>
        <v>0</v>
      </c>
      <c r="K46" s="64">
        <f>'Vagas - Realização 1º'!K46+'Vagas - Realização 2º'!K46+'Vagas - Realização 3º'!K46+'Vagas - Realização 4º'!K46</f>
        <v>0</v>
      </c>
      <c r="L46" s="65" t="str">
        <f t="shared" si="4"/>
        <v/>
      </c>
      <c r="M46" s="60" t="str">
        <f t="shared" si="11"/>
        <v/>
      </c>
      <c r="N46" s="60" t="str">
        <f t="shared" si="12"/>
        <v/>
      </c>
    </row>
    <row r="47" spans="2:14" x14ac:dyDescent="0.25">
      <c r="B47" s="30" t="s">
        <v>151</v>
      </c>
      <c r="C47" s="35" t="s">
        <v>154</v>
      </c>
      <c r="D47" s="48">
        <f>'Vagas - Realização 1º'!D47+'Vagas - Realização 2º'!D47+'Vagas - Realização 3º'!D47+'Vagas - Realização 4º'!D47</f>
        <v>0</v>
      </c>
      <c r="E47" s="61">
        <f>'Vagas - Realização 1º'!E47+'Vagas - Realização 2º'!E47+'Vagas - Realização 3º'!E47+'Vagas - Realização 4º'!E47</f>
        <v>0</v>
      </c>
      <c r="F47" s="65" t="str">
        <f t="shared" si="2"/>
        <v/>
      </c>
      <c r="G47" s="63">
        <f>'Vagas - Realização 1º'!G47+'Vagas - Realização 2º'!G47+'Vagas - Realização 3º'!G47+'Vagas - Realização 4º'!G47</f>
        <v>0</v>
      </c>
      <c r="H47" s="64">
        <f>'Vagas - Realização 1º'!H47+'Vagas - Realização 2º'!H47+'Vagas - Realização 3º'!H47+'Vagas - Realização 4º'!H47</f>
        <v>0</v>
      </c>
      <c r="I47" s="65" t="str">
        <f t="shared" si="3"/>
        <v/>
      </c>
      <c r="J47" s="63">
        <f>'Vagas - Realização 1º'!J47+'Vagas - Realização 2º'!J47+'Vagas - Realização 3º'!J47+'Vagas - Realização 4º'!J47</f>
        <v>0</v>
      </c>
      <c r="K47" s="64">
        <f>'Vagas - Realização 1º'!K47+'Vagas - Realização 2º'!K47+'Vagas - Realização 3º'!K47+'Vagas - Realização 4º'!K47</f>
        <v>0</v>
      </c>
      <c r="L47" s="65" t="str">
        <f t="shared" si="4"/>
        <v/>
      </c>
      <c r="M47" s="60" t="str">
        <f t="shared" si="11"/>
        <v/>
      </c>
      <c r="N47" s="60" t="str">
        <f t="shared" si="12"/>
        <v/>
      </c>
    </row>
    <row r="48" spans="2:14" x14ac:dyDescent="0.25">
      <c r="B48" s="30" t="s">
        <v>152</v>
      </c>
      <c r="C48" s="35" t="s">
        <v>153</v>
      </c>
      <c r="D48" s="48">
        <f>'Vagas - Realização 1º'!D48+'Vagas - Realização 2º'!D48+'Vagas - Realização 3º'!D48+'Vagas - Realização 4º'!D48</f>
        <v>0</v>
      </c>
      <c r="E48" s="61">
        <f>'Vagas - Realização 1º'!E48+'Vagas - Realização 2º'!E48+'Vagas - Realização 3º'!E48+'Vagas - Realização 4º'!E48</f>
        <v>0</v>
      </c>
      <c r="F48" s="65" t="str">
        <f t="shared" si="2"/>
        <v/>
      </c>
      <c r="G48" s="63">
        <f>'Vagas - Realização 1º'!G48+'Vagas - Realização 2º'!G48+'Vagas - Realização 3º'!G48+'Vagas - Realização 4º'!G48</f>
        <v>0</v>
      </c>
      <c r="H48" s="64">
        <f>'Vagas - Realização 1º'!H48+'Vagas - Realização 2º'!H48+'Vagas - Realização 3º'!H48+'Vagas - Realização 4º'!H48</f>
        <v>0</v>
      </c>
      <c r="I48" s="65" t="str">
        <f t="shared" si="3"/>
        <v/>
      </c>
      <c r="J48" s="63">
        <f>'Vagas - Realização 1º'!J48+'Vagas - Realização 2º'!J48+'Vagas - Realização 3º'!J48+'Vagas - Realização 4º'!J48</f>
        <v>0</v>
      </c>
      <c r="K48" s="64">
        <f>'Vagas - Realização 1º'!K48+'Vagas - Realização 2º'!K48+'Vagas - Realização 3º'!K48+'Vagas - Realização 4º'!K48</f>
        <v>0</v>
      </c>
      <c r="L48" s="65" t="str">
        <f t="shared" si="4"/>
        <v/>
      </c>
      <c r="M48" s="60" t="str">
        <f t="shared" si="11"/>
        <v/>
      </c>
      <c r="N48" s="60" t="str">
        <f t="shared" si="12"/>
        <v/>
      </c>
    </row>
    <row r="49" spans="2:14" x14ac:dyDescent="0.25">
      <c r="B49" s="43" t="s">
        <v>24</v>
      </c>
      <c r="C49" s="103" t="s">
        <v>26</v>
      </c>
      <c r="D49" s="91">
        <f>D50+D51+D52+D53+D54+D55+D56+D57</f>
        <v>0</v>
      </c>
      <c r="E49" s="113">
        <f>E50+E51+E52+E53+E54+E55+E56+E57</f>
        <v>0</v>
      </c>
      <c r="F49" s="114" t="str">
        <f t="shared" si="2"/>
        <v/>
      </c>
      <c r="G49" s="135">
        <f>G50+G51+G52+G53+G54+G55+G56+G57</f>
        <v>0</v>
      </c>
      <c r="H49" s="136">
        <f>H50+H51+H52+H53+H54+H55+H56+H57</f>
        <v>0</v>
      </c>
      <c r="I49" s="114" t="str">
        <f t="shared" si="3"/>
        <v/>
      </c>
      <c r="J49" s="135">
        <f>J50+J51+J52+J53+J54+J55+J56+J57</f>
        <v>0</v>
      </c>
      <c r="K49" s="136">
        <f>K50+K51+K52+K53+K54+K55+K56+K57</f>
        <v>0</v>
      </c>
      <c r="L49" s="114" t="str">
        <f t="shared" si="4"/>
        <v/>
      </c>
      <c r="M49" s="139" t="str">
        <f t="shared" si="11"/>
        <v/>
      </c>
      <c r="N49" s="139" t="str">
        <f t="shared" si="12"/>
        <v/>
      </c>
    </row>
    <row r="50" spans="2:14" x14ac:dyDescent="0.25">
      <c r="B50" s="30" t="s">
        <v>157</v>
      </c>
      <c r="C50" s="31" t="s">
        <v>158</v>
      </c>
      <c r="D50" s="48">
        <f>'Vagas - Realização 1º'!D50+'Vagas - Realização 2º'!D50+'Vagas - Realização 3º'!D50+'Vagas - Realização 4º'!D50</f>
        <v>0</v>
      </c>
      <c r="E50" s="61">
        <f>'Vagas - Realização 1º'!E50+'Vagas - Realização 2º'!E50+'Vagas - Realização 3º'!E50+'Vagas - Realização 4º'!E50</f>
        <v>0</v>
      </c>
      <c r="F50" s="65" t="str">
        <f t="shared" si="2"/>
        <v/>
      </c>
      <c r="G50" s="63">
        <f>'Vagas - Realização 1º'!G50+'Vagas - Realização 2º'!G50+'Vagas - Realização 3º'!G50+'Vagas - Realização 4º'!G50</f>
        <v>0</v>
      </c>
      <c r="H50" s="64">
        <f>'Vagas - Realização 1º'!H50+'Vagas - Realização 2º'!H50+'Vagas - Realização 3º'!H50+'Vagas - Realização 4º'!H50</f>
        <v>0</v>
      </c>
      <c r="I50" s="65" t="str">
        <f t="shared" si="3"/>
        <v/>
      </c>
      <c r="J50" s="63">
        <f>'Vagas - Realização 1º'!J50+'Vagas - Realização 2º'!J50+'Vagas - Realização 3º'!J50+'Vagas - Realização 4º'!J50</f>
        <v>0</v>
      </c>
      <c r="K50" s="64">
        <f>'Vagas - Realização 1º'!K50+'Vagas - Realização 2º'!K50+'Vagas - Realização 3º'!K50+'Vagas - Realização 4º'!K50</f>
        <v>0</v>
      </c>
      <c r="L50" s="65" t="str">
        <f t="shared" si="4"/>
        <v/>
      </c>
      <c r="M50" s="60" t="str">
        <f t="shared" si="11"/>
        <v/>
      </c>
      <c r="N50" s="60" t="str">
        <f t="shared" si="12"/>
        <v/>
      </c>
    </row>
    <row r="51" spans="2:14" x14ac:dyDescent="0.25">
      <c r="B51" s="30" t="s">
        <v>70</v>
      </c>
      <c r="C51" s="31" t="s">
        <v>65</v>
      </c>
      <c r="D51" s="48">
        <f>'Vagas - Realização 1º'!D51+'Vagas - Realização 2º'!D51+'Vagas - Realização 3º'!D51+'Vagas - Realização 4º'!D51</f>
        <v>0</v>
      </c>
      <c r="E51" s="61">
        <f>'Vagas - Realização 1º'!E51+'Vagas - Realização 2º'!E51+'Vagas - Realização 3º'!E51+'Vagas - Realização 4º'!E51</f>
        <v>0</v>
      </c>
      <c r="F51" s="65" t="str">
        <f t="shared" si="2"/>
        <v/>
      </c>
      <c r="G51" s="63">
        <f>'Vagas - Realização 1º'!G51+'Vagas - Realização 2º'!G51+'Vagas - Realização 3º'!G51+'Vagas - Realização 4º'!G51</f>
        <v>0</v>
      </c>
      <c r="H51" s="64">
        <f>'Vagas - Realização 1º'!H51+'Vagas - Realização 2º'!H51+'Vagas - Realização 3º'!H51+'Vagas - Realização 4º'!H51</f>
        <v>0</v>
      </c>
      <c r="I51" s="65" t="str">
        <f t="shared" si="3"/>
        <v/>
      </c>
      <c r="J51" s="63">
        <f>'Vagas - Realização 1º'!J51+'Vagas - Realização 2º'!J51+'Vagas - Realização 3º'!J51+'Vagas - Realização 4º'!J51</f>
        <v>0</v>
      </c>
      <c r="K51" s="64">
        <f>'Vagas - Realização 1º'!K51+'Vagas - Realização 2º'!K51+'Vagas - Realização 3º'!K51+'Vagas - Realização 4º'!K51</f>
        <v>0</v>
      </c>
      <c r="L51" s="65" t="str">
        <f t="shared" si="4"/>
        <v/>
      </c>
      <c r="M51" s="60" t="str">
        <f t="shared" si="11"/>
        <v/>
      </c>
      <c r="N51" s="60" t="str">
        <f t="shared" si="12"/>
        <v/>
      </c>
    </row>
    <row r="52" spans="2:14" x14ac:dyDescent="0.25">
      <c r="B52" s="30" t="s">
        <v>159</v>
      </c>
      <c r="C52" s="35" t="s">
        <v>156</v>
      </c>
      <c r="D52" s="48">
        <f>'Vagas - Realização 1º'!D52+'Vagas - Realização 2º'!D52+'Vagas - Realização 3º'!D52+'Vagas - Realização 4º'!D52</f>
        <v>0</v>
      </c>
      <c r="E52" s="61">
        <f>'Vagas - Realização 1º'!E52+'Vagas - Realização 2º'!E52+'Vagas - Realização 3º'!E52+'Vagas - Realização 4º'!E52</f>
        <v>0</v>
      </c>
      <c r="F52" s="65" t="str">
        <f t="shared" si="2"/>
        <v/>
      </c>
      <c r="G52" s="63">
        <f>'Vagas - Realização 1º'!G52+'Vagas - Realização 2º'!G52+'Vagas - Realização 3º'!G52+'Vagas - Realização 4º'!G52</f>
        <v>0</v>
      </c>
      <c r="H52" s="64">
        <f>'Vagas - Realização 1º'!H52+'Vagas - Realização 2º'!H52+'Vagas - Realização 3º'!H52+'Vagas - Realização 4º'!H52</f>
        <v>0</v>
      </c>
      <c r="I52" s="65" t="str">
        <f t="shared" si="3"/>
        <v/>
      </c>
      <c r="J52" s="63">
        <f>'Vagas - Realização 1º'!J52+'Vagas - Realização 2º'!J52+'Vagas - Realização 3º'!J52+'Vagas - Realização 4º'!J52</f>
        <v>0</v>
      </c>
      <c r="K52" s="64">
        <f>'Vagas - Realização 1º'!K52+'Vagas - Realização 2º'!K52+'Vagas - Realização 3º'!K52+'Vagas - Realização 4º'!K52</f>
        <v>0</v>
      </c>
      <c r="L52" s="65" t="str">
        <f t="shared" si="4"/>
        <v/>
      </c>
      <c r="M52" s="60" t="str">
        <f t="shared" si="11"/>
        <v/>
      </c>
      <c r="N52" s="60" t="str">
        <f t="shared" si="12"/>
        <v/>
      </c>
    </row>
    <row r="53" spans="2:14" x14ac:dyDescent="0.25">
      <c r="B53" s="30" t="s">
        <v>160</v>
      </c>
      <c r="C53" s="35" t="s">
        <v>155</v>
      </c>
      <c r="D53" s="48">
        <f>'Vagas - Realização 1º'!D53+'Vagas - Realização 2º'!D53+'Vagas - Realização 3º'!D53+'Vagas - Realização 4º'!D53</f>
        <v>0</v>
      </c>
      <c r="E53" s="61">
        <f>'Vagas - Realização 1º'!E53+'Vagas - Realização 2º'!E53+'Vagas - Realização 3º'!E53+'Vagas - Realização 4º'!E53</f>
        <v>0</v>
      </c>
      <c r="F53" s="65" t="str">
        <f t="shared" si="2"/>
        <v/>
      </c>
      <c r="G53" s="63">
        <f>'Vagas - Realização 1º'!G53+'Vagas - Realização 2º'!G53+'Vagas - Realização 3º'!G53+'Vagas - Realização 4º'!G53</f>
        <v>0</v>
      </c>
      <c r="H53" s="64">
        <f>'Vagas - Realização 1º'!H53+'Vagas - Realização 2º'!H53+'Vagas - Realização 3º'!H53+'Vagas - Realização 4º'!H53</f>
        <v>0</v>
      </c>
      <c r="I53" s="65" t="str">
        <f t="shared" si="3"/>
        <v/>
      </c>
      <c r="J53" s="63">
        <f>'Vagas - Realização 1º'!J53+'Vagas - Realização 2º'!J53+'Vagas - Realização 3º'!J53+'Vagas - Realização 4º'!J53</f>
        <v>0</v>
      </c>
      <c r="K53" s="64">
        <f>'Vagas - Realização 1º'!K53+'Vagas - Realização 2º'!K53+'Vagas - Realização 3º'!K53+'Vagas - Realização 4º'!K53</f>
        <v>0</v>
      </c>
      <c r="L53" s="65" t="str">
        <f t="shared" si="4"/>
        <v/>
      </c>
      <c r="M53" s="60" t="str">
        <f t="shared" si="11"/>
        <v/>
      </c>
      <c r="N53" s="60" t="str">
        <f t="shared" si="12"/>
        <v/>
      </c>
    </row>
    <row r="54" spans="2:14" x14ac:dyDescent="0.25">
      <c r="B54" s="30" t="s">
        <v>161</v>
      </c>
      <c r="C54" s="35" t="s">
        <v>133</v>
      </c>
      <c r="D54" s="48">
        <f>'Vagas - Realização 1º'!D54+'Vagas - Realização 2º'!D54+'Vagas - Realização 3º'!D54+'Vagas - Realização 4º'!D54</f>
        <v>0</v>
      </c>
      <c r="E54" s="61">
        <f>'Vagas - Realização 1º'!E54+'Vagas - Realização 2º'!E54+'Vagas - Realização 3º'!E54+'Vagas - Realização 4º'!E54</f>
        <v>0</v>
      </c>
      <c r="F54" s="65" t="str">
        <f t="shared" si="2"/>
        <v/>
      </c>
      <c r="G54" s="63">
        <f>'Vagas - Realização 1º'!G54+'Vagas - Realização 2º'!G54+'Vagas - Realização 3º'!G54+'Vagas - Realização 4º'!G54</f>
        <v>0</v>
      </c>
      <c r="H54" s="64">
        <f>'Vagas - Realização 1º'!H54+'Vagas - Realização 2º'!H54+'Vagas - Realização 3º'!H54+'Vagas - Realização 4º'!H54</f>
        <v>0</v>
      </c>
      <c r="I54" s="65" t="str">
        <f t="shared" si="3"/>
        <v/>
      </c>
      <c r="J54" s="63">
        <f>'Vagas - Realização 1º'!J54+'Vagas - Realização 2º'!J54+'Vagas - Realização 3º'!J54+'Vagas - Realização 4º'!J54</f>
        <v>0</v>
      </c>
      <c r="K54" s="64">
        <f>'Vagas - Realização 1º'!K54+'Vagas - Realização 2º'!K54+'Vagas - Realização 3º'!K54+'Vagas - Realização 4º'!K54</f>
        <v>0</v>
      </c>
      <c r="L54" s="65" t="str">
        <f t="shared" si="4"/>
        <v/>
      </c>
      <c r="M54" s="60" t="str">
        <f t="shared" si="11"/>
        <v/>
      </c>
      <c r="N54" s="60" t="str">
        <f t="shared" si="12"/>
        <v/>
      </c>
    </row>
    <row r="55" spans="2:14" x14ac:dyDescent="0.25">
      <c r="B55" s="30" t="s">
        <v>162</v>
      </c>
      <c r="C55" s="35" t="s">
        <v>134</v>
      </c>
      <c r="D55" s="48">
        <f>'Vagas - Realização 1º'!D55+'Vagas - Realização 2º'!D55+'Vagas - Realização 3º'!D55+'Vagas - Realização 4º'!D55</f>
        <v>0</v>
      </c>
      <c r="E55" s="61">
        <f>'Vagas - Realização 1º'!E55+'Vagas - Realização 2º'!E55+'Vagas - Realização 3º'!E55+'Vagas - Realização 4º'!E55</f>
        <v>0</v>
      </c>
      <c r="F55" s="65" t="str">
        <f t="shared" si="2"/>
        <v/>
      </c>
      <c r="G55" s="63">
        <f>'Vagas - Realização 1º'!G55+'Vagas - Realização 2º'!G55+'Vagas - Realização 3º'!G55+'Vagas - Realização 4º'!G55</f>
        <v>0</v>
      </c>
      <c r="H55" s="64">
        <f>'Vagas - Realização 1º'!H55+'Vagas - Realização 2º'!H55+'Vagas - Realização 3º'!H55+'Vagas - Realização 4º'!H55</f>
        <v>0</v>
      </c>
      <c r="I55" s="65" t="str">
        <f t="shared" si="3"/>
        <v/>
      </c>
      <c r="J55" s="63">
        <f>'Vagas - Realização 1º'!J55+'Vagas - Realização 2º'!J55+'Vagas - Realização 3º'!J55+'Vagas - Realização 4º'!J55</f>
        <v>0</v>
      </c>
      <c r="K55" s="64">
        <f>'Vagas - Realização 1º'!K55+'Vagas - Realização 2º'!K55+'Vagas - Realização 3º'!K55+'Vagas - Realização 4º'!K55</f>
        <v>0</v>
      </c>
      <c r="L55" s="65" t="str">
        <f t="shared" si="4"/>
        <v/>
      </c>
      <c r="M55" s="60" t="str">
        <f t="shared" si="11"/>
        <v/>
      </c>
      <c r="N55" s="60" t="str">
        <f t="shared" si="12"/>
        <v/>
      </c>
    </row>
    <row r="56" spans="2:14" x14ac:dyDescent="0.25">
      <c r="B56" s="31" t="s">
        <v>163</v>
      </c>
      <c r="C56" s="35" t="s">
        <v>154</v>
      </c>
      <c r="D56" s="48">
        <f>'Vagas - Realização 1º'!D56+'Vagas - Realização 2º'!D56+'Vagas - Realização 3º'!D56+'Vagas - Realização 4º'!D56</f>
        <v>0</v>
      </c>
      <c r="E56" s="61">
        <f>'Vagas - Realização 1º'!E56+'Vagas - Realização 2º'!E56+'Vagas - Realização 3º'!E56+'Vagas - Realização 4º'!E56</f>
        <v>0</v>
      </c>
      <c r="F56" s="65" t="str">
        <f t="shared" si="2"/>
        <v/>
      </c>
      <c r="G56" s="63">
        <f>'Vagas - Realização 1º'!G56+'Vagas - Realização 2º'!G56+'Vagas - Realização 3º'!G56+'Vagas - Realização 4º'!G56</f>
        <v>0</v>
      </c>
      <c r="H56" s="64">
        <f>'Vagas - Realização 1º'!H56+'Vagas - Realização 2º'!H56+'Vagas - Realização 3º'!H56+'Vagas - Realização 4º'!H56</f>
        <v>0</v>
      </c>
      <c r="I56" s="65" t="str">
        <f t="shared" si="3"/>
        <v/>
      </c>
      <c r="J56" s="63">
        <f>'Vagas - Realização 1º'!J56+'Vagas - Realização 2º'!J56+'Vagas - Realização 3º'!J56+'Vagas - Realização 4º'!J56</f>
        <v>0</v>
      </c>
      <c r="K56" s="64">
        <f>'Vagas - Realização 1º'!K56+'Vagas - Realização 2º'!K56+'Vagas - Realização 3º'!K56+'Vagas - Realização 4º'!K56</f>
        <v>0</v>
      </c>
      <c r="L56" s="65" t="str">
        <f t="shared" si="4"/>
        <v/>
      </c>
      <c r="M56" s="60" t="str">
        <f t="shared" si="11"/>
        <v/>
      </c>
      <c r="N56" s="60" t="str">
        <f t="shared" si="12"/>
        <v/>
      </c>
    </row>
    <row r="57" spans="2:14" x14ac:dyDescent="0.25">
      <c r="B57" s="31" t="s">
        <v>164</v>
      </c>
      <c r="C57" s="35" t="s">
        <v>153</v>
      </c>
      <c r="D57" s="48">
        <f>'Vagas - Realização 1º'!D57+'Vagas - Realização 2º'!D57+'Vagas - Realização 3º'!D57+'Vagas - Realização 4º'!D57</f>
        <v>0</v>
      </c>
      <c r="E57" s="61">
        <f>'Vagas - Realização 1º'!E57+'Vagas - Realização 2º'!E57+'Vagas - Realização 3º'!E57+'Vagas - Realização 4º'!E57</f>
        <v>0</v>
      </c>
      <c r="F57" s="65" t="str">
        <f t="shared" si="2"/>
        <v/>
      </c>
      <c r="G57" s="63">
        <f>'Vagas - Realização 1º'!G57+'Vagas - Realização 2º'!G57+'Vagas - Realização 3º'!G57+'Vagas - Realização 4º'!G57</f>
        <v>0</v>
      </c>
      <c r="H57" s="64">
        <f>'Vagas - Realização 1º'!H57+'Vagas - Realização 2º'!H57+'Vagas - Realização 3º'!H57+'Vagas - Realização 4º'!H57</f>
        <v>0</v>
      </c>
      <c r="I57" s="65" t="str">
        <f t="shared" si="3"/>
        <v/>
      </c>
      <c r="J57" s="63">
        <f>'Vagas - Realização 1º'!J57+'Vagas - Realização 2º'!J57+'Vagas - Realização 3º'!J57+'Vagas - Realização 4º'!J57</f>
        <v>0</v>
      </c>
      <c r="K57" s="64">
        <f>'Vagas - Realização 1º'!K57+'Vagas - Realização 2º'!K57+'Vagas - Realização 3º'!K57+'Vagas - Realização 4º'!K57</f>
        <v>0</v>
      </c>
      <c r="L57" s="65" t="str">
        <f t="shared" si="4"/>
        <v/>
      </c>
      <c r="M57" s="60" t="str">
        <f t="shared" si="11"/>
        <v/>
      </c>
      <c r="N57" s="60" t="str">
        <f t="shared" si="12"/>
        <v/>
      </c>
    </row>
    <row r="58" spans="2:14" x14ac:dyDescent="0.25">
      <c r="B58" s="43" t="s">
        <v>27</v>
      </c>
      <c r="C58" s="103" t="s">
        <v>28</v>
      </c>
      <c r="D58" s="91">
        <f>D59+D60+D61+D62+D63+D64+D65+D66</f>
        <v>0</v>
      </c>
      <c r="E58" s="113">
        <f>E59+E60+E61+E62+E63+E64+E65+E66</f>
        <v>0</v>
      </c>
      <c r="F58" s="137" t="str">
        <f t="shared" si="2"/>
        <v/>
      </c>
      <c r="G58" s="135">
        <f>G59+G60+G61+G62+G63+G64+G65+G66</f>
        <v>0</v>
      </c>
      <c r="H58" s="136">
        <f>H59+H60+H61+H62+H63+H64+H65+H66</f>
        <v>0</v>
      </c>
      <c r="I58" s="137" t="str">
        <f t="shared" si="3"/>
        <v/>
      </c>
      <c r="J58" s="135">
        <f>J59+J60+J61+J62+J63+J64+J65+J66</f>
        <v>0</v>
      </c>
      <c r="K58" s="136">
        <f>K59+K60+K61+K62+K63+K64+K65+K66</f>
        <v>0</v>
      </c>
      <c r="L58" s="137" t="str">
        <f t="shared" si="4"/>
        <v/>
      </c>
      <c r="M58" s="115" t="str">
        <f t="shared" si="11"/>
        <v/>
      </c>
      <c r="N58" s="115" t="str">
        <f t="shared" si="12"/>
        <v/>
      </c>
    </row>
    <row r="59" spans="2:14" x14ac:dyDescent="0.25">
      <c r="B59" s="30" t="s">
        <v>71</v>
      </c>
      <c r="C59" s="35" t="s">
        <v>65</v>
      </c>
      <c r="D59" s="48">
        <f>'Vagas - Realização 1º'!D59+'Vagas - Realização 2º'!D59+'Vagas - Realização 3º'!D59+'Vagas - Realização 4º'!D59</f>
        <v>0</v>
      </c>
      <c r="E59" s="61">
        <f>'Vagas - Realização 1º'!E59+'Vagas - Realização 2º'!E59+'Vagas - Realização 3º'!E59+'Vagas - Realização 4º'!E59</f>
        <v>0</v>
      </c>
      <c r="F59" s="65" t="str">
        <f t="shared" si="2"/>
        <v/>
      </c>
      <c r="G59" s="63">
        <f>'Vagas - Realização 1º'!G59+'Vagas - Realização 2º'!G59+'Vagas - Realização 3º'!G59+'Vagas - Realização 4º'!G59</f>
        <v>0</v>
      </c>
      <c r="H59" s="64">
        <f>'Vagas - Realização 1º'!H59+'Vagas - Realização 2º'!H59+'Vagas - Realização 3º'!H59+'Vagas - Realização 4º'!H59</f>
        <v>0</v>
      </c>
      <c r="I59" s="65" t="str">
        <f t="shared" si="3"/>
        <v/>
      </c>
      <c r="J59" s="63">
        <f>'Vagas - Realização 1º'!J59+'Vagas - Realização 2º'!J59+'Vagas - Realização 3º'!J59+'Vagas - Realização 4º'!J59</f>
        <v>0</v>
      </c>
      <c r="K59" s="64">
        <f>'Vagas - Realização 1º'!K59+'Vagas - Realização 2º'!K59+'Vagas - Realização 3º'!K59+'Vagas - Realização 4º'!K59</f>
        <v>0</v>
      </c>
      <c r="L59" s="65" t="str">
        <f t="shared" si="4"/>
        <v/>
      </c>
      <c r="M59" s="60" t="str">
        <f t="shared" si="11"/>
        <v/>
      </c>
      <c r="N59" s="60" t="str">
        <f t="shared" si="12"/>
        <v/>
      </c>
    </row>
    <row r="60" spans="2:14" x14ac:dyDescent="0.25">
      <c r="B60" s="30" t="s">
        <v>165</v>
      </c>
      <c r="C60" s="35" t="s">
        <v>156</v>
      </c>
      <c r="D60" s="48">
        <f>'Vagas - Realização 1º'!D60+'Vagas - Realização 2º'!D60+'Vagas - Realização 3º'!D60+'Vagas - Realização 4º'!D60</f>
        <v>0</v>
      </c>
      <c r="E60" s="61">
        <f>'Vagas - Realização 1º'!E60+'Vagas - Realização 2º'!E60+'Vagas - Realização 3º'!E60+'Vagas - Realização 4º'!E60</f>
        <v>0</v>
      </c>
      <c r="F60" s="65" t="str">
        <f t="shared" si="2"/>
        <v/>
      </c>
      <c r="G60" s="63">
        <f>'Vagas - Realização 1º'!G60+'Vagas - Realização 2º'!G60+'Vagas - Realização 3º'!G60+'Vagas - Realização 4º'!G60</f>
        <v>0</v>
      </c>
      <c r="H60" s="64">
        <f>'Vagas - Realização 1º'!H60+'Vagas - Realização 2º'!H60+'Vagas - Realização 3º'!H60+'Vagas - Realização 4º'!H60</f>
        <v>0</v>
      </c>
      <c r="I60" s="65" t="str">
        <f t="shared" si="3"/>
        <v/>
      </c>
      <c r="J60" s="63">
        <f>'Vagas - Realização 1º'!J60+'Vagas - Realização 2º'!J60+'Vagas - Realização 3º'!J60+'Vagas - Realização 4º'!J60</f>
        <v>0</v>
      </c>
      <c r="K60" s="64">
        <f>'Vagas - Realização 1º'!K60+'Vagas - Realização 2º'!K60+'Vagas - Realização 3º'!K60+'Vagas - Realização 4º'!K60</f>
        <v>0</v>
      </c>
      <c r="L60" s="65" t="str">
        <f t="shared" si="4"/>
        <v/>
      </c>
      <c r="M60" s="60" t="str">
        <f t="shared" si="11"/>
        <v/>
      </c>
      <c r="N60" s="60" t="str">
        <f t="shared" si="12"/>
        <v/>
      </c>
    </row>
    <row r="61" spans="2:14" x14ac:dyDescent="0.25">
      <c r="B61" s="30" t="s">
        <v>166</v>
      </c>
      <c r="C61" s="35" t="s">
        <v>155</v>
      </c>
      <c r="D61" s="48">
        <f>'Vagas - Realização 1º'!D61+'Vagas - Realização 2º'!D61+'Vagas - Realização 3º'!D61+'Vagas - Realização 4º'!D61</f>
        <v>0</v>
      </c>
      <c r="E61" s="61">
        <f>'Vagas - Realização 1º'!E61+'Vagas - Realização 2º'!E61+'Vagas - Realização 3º'!E61+'Vagas - Realização 4º'!E61</f>
        <v>0</v>
      </c>
      <c r="F61" s="65" t="str">
        <f t="shared" si="2"/>
        <v/>
      </c>
      <c r="G61" s="63">
        <f>'Vagas - Realização 1º'!G61+'Vagas - Realização 2º'!G61+'Vagas - Realização 3º'!G61+'Vagas - Realização 4º'!G61</f>
        <v>0</v>
      </c>
      <c r="H61" s="64">
        <f>'Vagas - Realização 1º'!H61+'Vagas - Realização 2º'!H61+'Vagas - Realização 3º'!H61+'Vagas - Realização 4º'!H61</f>
        <v>0</v>
      </c>
      <c r="I61" s="65" t="str">
        <f t="shared" si="3"/>
        <v/>
      </c>
      <c r="J61" s="63">
        <f>'Vagas - Realização 1º'!J61+'Vagas - Realização 2º'!J61+'Vagas - Realização 3º'!J61+'Vagas - Realização 4º'!J61</f>
        <v>0</v>
      </c>
      <c r="K61" s="64">
        <f>'Vagas - Realização 1º'!K61+'Vagas - Realização 2º'!K61+'Vagas - Realização 3º'!K61+'Vagas - Realização 4º'!K61</f>
        <v>0</v>
      </c>
      <c r="L61" s="65" t="str">
        <f t="shared" si="4"/>
        <v/>
      </c>
      <c r="M61" s="60" t="str">
        <f t="shared" si="11"/>
        <v/>
      </c>
      <c r="N61" s="60" t="str">
        <f t="shared" si="12"/>
        <v/>
      </c>
    </row>
    <row r="62" spans="2:14" x14ac:dyDescent="0.25">
      <c r="B62" s="30" t="s">
        <v>167</v>
      </c>
      <c r="C62" s="35" t="s">
        <v>133</v>
      </c>
      <c r="D62" s="48">
        <f>'Vagas - Realização 1º'!D62+'Vagas - Realização 2º'!D62+'Vagas - Realização 3º'!D62+'Vagas - Realização 4º'!D62</f>
        <v>0</v>
      </c>
      <c r="E62" s="61">
        <f>'Vagas - Realização 1º'!E62+'Vagas - Realização 2º'!E62+'Vagas - Realização 3º'!E62+'Vagas - Realização 4º'!E62</f>
        <v>0</v>
      </c>
      <c r="F62" s="65" t="str">
        <f t="shared" si="2"/>
        <v/>
      </c>
      <c r="G62" s="63">
        <f>'Vagas - Realização 1º'!G62+'Vagas - Realização 2º'!G62+'Vagas - Realização 3º'!G62+'Vagas - Realização 4º'!G62</f>
        <v>0</v>
      </c>
      <c r="H62" s="64">
        <f>'Vagas - Realização 1º'!H62+'Vagas - Realização 2º'!H62+'Vagas - Realização 3º'!H62+'Vagas - Realização 4º'!H62</f>
        <v>0</v>
      </c>
      <c r="I62" s="65" t="str">
        <f t="shared" si="3"/>
        <v/>
      </c>
      <c r="J62" s="63">
        <f>'Vagas - Realização 1º'!J62+'Vagas - Realização 2º'!J62+'Vagas - Realização 3º'!J62+'Vagas - Realização 4º'!J62</f>
        <v>0</v>
      </c>
      <c r="K62" s="64">
        <f>'Vagas - Realização 1º'!K62+'Vagas - Realização 2º'!K62+'Vagas - Realização 3º'!K62+'Vagas - Realização 4º'!K62</f>
        <v>0</v>
      </c>
      <c r="L62" s="65" t="str">
        <f t="shared" si="4"/>
        <v/>
      </c>
      <c r="M62" s="60" t="str">
        <f t="shared" si="11"/>
        <v/>
      </c>
      <c r="N62" s="60" t="str">
        <f t="shared" si="12"/>
        <v/>
      </c>
    </row>
    <row r="63" spans="2:14" x14ac:dyDescent="0.25">
      <c r="B63" s="30" t="s">
        <v>168</v>
      </c>
      <c r="C63" s="35" t="s">
        <v>134</v>
      </c>
      <c r="D63" s="48">
        <f>'Vagas - Realização 1º'!D63+'Vagas - Realização 2º'!D63+'Vagas - Realização 3º'!D63+'Vagas - Realização 4º'!D63</f>
        <v>0</v>
      </c>
      <c r="E63" s="61">
        <f>'Vagas - Realização 1º'!E63+'Vagas - Realização 2º'!E63+'Vagas - Realização 3º'!E63+'Vagas - Realização 4º'!E63</f>
        <v>0</v>
      </c>
      <c r="F63" s="65" t="str">
        <f t="shared" si="2"/>
        <v/>
      </c>
      <c r="G63" s="63">
        <f>'Vagas - Realização 1º'!G63+'Vagas - Realização 2º'!G63+'Vagas - Realização 3º'!G63+'Vagas - Realização 4º'!G63</f>
        <v>0</v>
      </c>
      <c r="H63" s="64">
        <f>'Vagas - Realização 1º'!H63+'Vagas - Realização 2º'!H63+'Vagas - Realização 3º'!H63+'Vagas - Realização 4º'!H63</f>
        <v>0</v>
      </c>
      <c r="I63" s="65" t="str">
        <f t="shared" si="3"/>
        <v/>
      </c>
      <c r="J63" s="63">
        <f>'Vagas - Realização 1º'!J63+'Vagas - Realização 2º'!J63+'Vagas - Realização 3º'!J63+'Vagas - Realização 4º'!J63</f>
        <v>0</v>
      </c>
      <c r="K63" s="64">
        <f>'Vagas - Realização 1º'!K63+'Vagas - Realização 2º'!K63+'Vagas - Realização 3º'!K63+'Vagas - Realização 4º'!K63</f>
        <v>0</v>
      </c>
      <c r="L63" s="65" t="str">
        <f t="shared" si="4"/>
        <v/>
      </c>
      <c r="M63" s="60" t="str">
        <f t="shared" si="11"/>
        <v/>
      </c>
      <c r="N63" s="60" t="str">
        <f t="shared" si="12"/>
        <v/>
      </c>
    </row>
    <row r="64" spans="2:14" x14ac:dyDescent="0.25">
      <c r="B64" s="30" t="s">
        <v>169</v>
      </c>
      <c r="C64" s="35" t="s">
        <v>154</v>
      </c>
      <c r="D64" s="48">
        <f>'Vagas - Realização 1º'!D64+'Vagas - Realização 2º'!D64+'Vagas - Realização 3º'!D64+'Vagas - Realização 4º'!D64</f>
        <v>0</v>
      </c>
      <c r="E64" s="61">
        <f>'Vagas - Realização 1º'!E64+'Vagas - Realização 2º'!E64+'Vagas - Realização 3º'!E64+'Vagas - Realização 4º'!E64</f>
        <v>0</v>
      </c>
      <c r="F64" s="65" t="str">
        <f t="shared" si="2"/>
        <v/>
      </c>
      <c r="G64" s="63">
        <f>'Vagas - Realização 1º'!G64+'Vagas - Realização 2º'!G64+'Vagas - Realização 3º'!G64+'Vagas - Realização 4º'!G64</f>
        <v>0</v>
      </c>
      <c r="H64" s="64">
        <f>'Vagas - Realização 1º'!H64+'Vagas - Realização 2º'!H64+'Vagas - Realização 3º'!H64+'Vagas - Realização 4º'!H64</f>
        <v>0</v>
      </c>
      <c r="I64" s="65" t="str">
        <f t="shared" si="3"/>
        <v/>
      </c>
      <c r="J64" s="63">
        <f>'Vagas - Realização 1º'!J64+'Vagas - Realização 2º'!J64+'Vagas - Realização 3º'!J64+'Vagas - Realização 4º'!J64</f>
        <v>0</v>
      </c>
      <c r="K64" s="64">
        <f>'Vagas - Realização 1º'!K64+'Vagas - Realização 2º'!K64+'Vagas - Realização 3º'!K64+'Vagas - Realização 4º'!K64</f>
        <v>0</v>
      </c>
      <c r="L64" s="65" t="str">
        <f t="shared" si="4"/>
        <v/>
      </c>
      <c r="M64" s="60" t="str">
        <f t="shared" si="11"/>
        <v/>
      </c>
      <c r="N64" s="60" t="str">
        <f t="shared" si="12"/>
        <v/>
      </c>
    </row>
    <row r="65" spans="2:14" x14ac:dyDescent="0.25">
      <c r="B65" s="30" t="s">
        <v>170</v>
      </c>
      <c r="C65" s="35" t="s">
        <v>153</v>
      </c>
      <c r="D65" s="48">
        <f>'Vagas - Realização 1º'!D65+'Vagas - Realização 2º'!D65+'Vagas - Realização 3º'!D65+'Vagas - Realização 4º'!D65</f>
        <v>0</v>
      </c>
      <c r="E65" s="61">
        <f>'Vagas - Realização 1º'!E65+'Vagas - Realização 2º'!E65+'Vagas - Realização 3º'!E65+'Vagas - Realização 4º'!E65</f>
        <v>0</v>
      </c>
      <c r="F65" s="65" t="str">
        <f t="shared" si="2"/>
        <v/>
      </c>
      <c r="G65" s="63">
        <f>'Vagas - Realização 1º'!G65+'Vagas - Realização 2º'!G65+'Vagas - Realização 3º'!G65+'Vagas - Realização 4º'!G65</f>
        <v>0</v>
      </c>
      <c r="H65" s="64">
        <f>'Vagas - Realização 1º'!H65+'Vagas - Realização 2º'!H65+'Vagas - Realização 3º'!H65+'Vagas - Realização 4º'!H65</f>
        <v>0</v>
      </c>
      <c r="I65" s="65" t="str">
        <f t="shared" si="3"/>
        <v/>
      </c>
      <c r="J65" s="63">
        <f>'Vagas - Realização 1º'!J65+'Vagas - Realização 2º'!J65+'Vagas - Realização 3º'!J65+'Vagas - Realização 4º'!J65</f>
        <v>0</v>
      </c>
      <c r="K65" s="64">
        <f>'Vagas - Realização 1º'!K65+'Vagas - Realização 2º'!K65+'Vagas - Realização 3º'!K65+'Vagas - Realização 4º'!K65</f>
        <v>0</v>
      </c>
      <c r="L65" s="65" t="str">
        <f t="shared" si="4"/>
        <v/>
      </c>
      <c r="M65" s="60" t="str">
        <f t="shared" si="11"/>
        <v/>
      </c>
      <c r="N65" s="60" t="str">
        <f t="shared" si="12"/>
        <v/>
      </c>
    </row>
    <row r="66" spans="2:14" x14ac:dyDescent="0.25">
      <c r="B66" s="30" t="s">
        <v>171</v>
      </c>
      <c r="C66" s="35" t="s">
        <v>172</v>
      </c>
      <c r="D66" s="48">
        <f>'Vagas - Realização 1º'!D66+'Vagas - Realização 2º'!D66+'Vagas - Realização 3º'!D66+'Vagas - Realização 4º'!D66</f>
        <v>0</v>
      </c>
      <c r="E66" s="61">
        <f>'Vagas - Realização 1º'!E66+'Vagas - Realização 2º'!E66+'Vagas - Realização 3º'!E66+'Vagas - Realização 4º'!E66</f>
        <v>0</v>
      </c>
      <c r="F66" s="65" t="str">
        <f t="shared" si="2"/>
        <v/>
      </c>
      <c r="G66" s="63">
        <f>'Vagas - Realização 1º'!G66+'Vagas - Realização 2º'!G66+'Vagas - Realização 3º'!G66+'Vagas - Realização 4º'!G66</f>
        <v>0</v>
      </c>
      <c r="H66" s="64">
        <f>'Vagas - Realização 1º'!H66+'Vagas - Realização 2º'!H66+'Vagas - Realização 3º'!H66+'Vagas - Realização 4º'!H66</f>
        <v>0</v>
      </c>
      <c r="I66" s="65" t="str">
        <f t="shared" si="3"/>
        <v/>
      </c>
      <c r="J66" s="63">
        <f>'Vagas - Realização 1º'!J66+'Vagas - Realização 2º'!J66+'Vagas - Realização 3º'!J66+'Vagas - Realização 4º'!J66</f>
        <v>0</v>
      </c>
      <c r="K66" s="64">
        <f>'Vagas - Realização 1º'!K66+'Vagas - Realização 2º'!K66+'Vagas - Realização 3º'!K66+'Vagas - Realização 4º'!K66</f>
        <v>0</v>
      </c>
      <c r="L66" s="65" t="str">
        <f t="shared" si="4"/>
        <v/>
      </c>
      <c r="M66" s="60" t="str">
        <f t="shared" si="11"/>
        <v/>
      </c>
      <c r="N66" s="60" t="str">
        <f t="shared" si="12"/>
        <v/>
      </c>
    </row>
    <row r="67" spans="2:14" ht="15.75" thickBot="1" x14ac:dyDescent="0.3">
      <c r="B67" s="18"/>
      <c r="C67" s="8" t="s">
        <v>30</v>
      </c>
      <c r="D67" s="54">
        <f>D6+D9+D13+D16+D21+D36+D40</f>
        <v>7532</v>
      </c>
      <c r="E67" s="66">
        <f>E6+E9+E13+E16+E21+E36+E40</f>
        <v>7943</v>
      </c>
      <c r="F67" s="67">
        <f t="shared" si="2"/>
        <v>1.0545671800318641</v>
      </c>
      <c r="G67" s="68">
        <f>G6+G9+G13+G16+G21+G36+G40</f>
        <v>0</v>
      </c>
      <c r="H67" s="69">
        <f>H6+H9+H13+H16+H21+H36+H40</f>
        <v>0</v>
      </c>
      <c r="I67" s="67" t="str">
        <f t="shared" si="3"/>
        <v/>
      </c>
      <c r="J67" s="68">
        <f>J6+J9+J13+J16+J21+J36+J40</f>
        <v>1068</v>
      </c>
      <c r="K67" s="69">
        <f>K6+K9+K13+K16+K21+K36+K40</f>
        <v>1027</v>
      </c>
      <c r="L67" s="67">
        <f>IFERROR(K67/J67,"")</f>
        <v>0.96161048689138573</v>
      </c>
      <c r="M67" s="193">
        <f>IFERROR(J67/D67,"")</f>
        <v>0.14179500796601169</v>
      </c>
      <c r="N67" s="194">
        <f>IFERROR(K67/E67,"")</f>
        <v>0.12929623567921442</v>
      </c>
    </row>
    <row r="68" spans="2:14" x14ac:dyDescent="0.25">
      <c r="B68" s="2">
        <v>2</v>
      </c>
      <c r="C68" s="6" t="s">
        <v>31</v>
      </c>
      <c r="D68" s="72"/>
      <c r="E68" s="73"/>
      <c r="F68" s="74"/>
      <c r="G68" s="56"/>
      <c r="H68" s="75"/>
      <c r="I68" s="74"/>
      <c r="J68" s="56"/>
      <c r="K68" s="75"/>
      <c r="L68" s="74"/>
      <c r="M68" s="76"/>
      <c r="N68" s="77"/>
    </row>
    <row r="69" spans="2:14" x14ac:dyDescent="0.25">
      <c r="B69" s="42" t="s">
        <v>32</v>
      </c>
      <c r="C69" s="93" t="s">
        <v>33</v>
      </c>
      <c r="D69" s="95">
        <f>D70+D71+D72+D73+D74+D75+D76+D77+D78+D79+D80</f>
        <v>22860</v>
      </c>
      <c r="E69" s="116">
        <f>E70+E71+E72+E73+E74+E75+E76+E77+E78+E79+E80</f>
        <v>18285</v>
      </c>
      <c r="F69" s="117">
        <f t="shared" ref="F69:F132" si="13">IFERROR(E69/D69,"")</f>
        <v>0.79986876640419946</v>
      </c>
      <c r="G69" s="118">
        <f>G70+G71+G72+G73+G74+G75+G76+G77+G78+G79+G80</f>
        <v>0</v>
      </c>
      <c r="H69" s="119">
        <f>H70+H71+H72+H73+H74+H75+H76+H77+H78+H79+H80</f>
        <v>0</v>
      </c>
      <c r="I69" s="117" t="str">
        <f t="shared" ref="I69:I81" si="14">IFERROR(H69/G69,"")</f>
        <v/>
      </c>
      <c r="J69" s="118">
        <f>J70+J71+J72+J73+J74+J75+J76+J77+J78+J79+J80</f>
        <v>0</v>
      </c>
      <c r="K69" s="119">
        <f>K70+K71+K72+K73+K74+K75+K76+K77+K78+K79+K80</f>
        <v>0</v>
      </c>
      <c r="L69" s="117" t="str">
        <f t="shared" ref="L69:L81" si="15">IFERROR(K69/J69,"")</f>
        <v/>
      </c>
      <c r="M69" s="120">
        <f t="shared" ref="M69:M81" si="16">IFERROR(J69/D69,"")</f>
        <v>0</v>
      </c>
      <c r="N69" s="120">
        <f t="shared" ref="N69:N81" si="17">IFERROR(K69/E69,"")</f>
        <v>0</v>
      </c>
    </row>
    <row r="70" spans="2:14" x14ac:dyDescent="0.25">
      <c r="B70" s="31" t="s">
        <v>173</v>
      </c>
      <c r="C70" s="38" t="s">
        <v>183</v>
      </c>
      <c r="D70" s="48">
        <f>'Vagas - Realização 1º'!D70+'Vagas - Realização 2º'!D70+'Vagas - Realização 3º'!D70+'Vagas - Realização 4º'!D70</f>
        <v>0</v>
      </c>
      <c r="E70" s="61">
        <f>'Vagas - Realização 1º'!E70+'Vagas - Realização 2º'!E70+'Vagas - Realização 3º'!E70+'Vagas - Realização 4º'!E70</f>
        <v>0</v>
      </c>
      <c r="F70" s="62" t="str">
        <f t="shared" si="13"/>
        <v/>
      </c>
      <c r="G70" s="63">
        <f>'Vagas - Realização 1º'!G70+'Vagas - Realização 2º'!G70+'Vagas - Realização 3º'!G70+'Vagas - Realização 4º'!G70</f>
        <v>0</v>
      </c>
      <c r="H70" s="64">
        <f>'Vagas - Realização 1º'!H70+'Vagas - Realização 2º'!H70+'Vagas - Realização 3º'!H70+'Vagas - Realização 4º'!H70</f>
        <v>0</v>
      </c>
      <c r="I70" s="62" t="str">
        <f t="shared" si="14"/>
        <v/>
      </c>
      <c r="J70" s="63">
        <f>'Vagas - Realização 1º'!J70+'Vagas - Realização 2º'!J70+'Vagas - Realização 3º'!J70+'Vagas - Realização 4º'!J70</f>
        <v>0</v>
      </c>
      <c r="K70" s="64">
        <f>'Vagas - Realização 1º'!K70+'Vagas - Realização 2º'!K70+'Vagas - Realização 3º'!K70+'Vagas - Realização 4º'!K70</f>
        <v>0</v>
      </c>
      <c r="L70" s="62" t="str">
        <f t="shared" si="15"/>
        <v/>
      </c>
      <c r="M70" s="78" t="str">
        <f t="shared" si="16"/>
        <v/>
      </c>
      <c r="N70" s="78" t="str">
        <f t="shared" si="17"/>
        <v/>
      </c>
    </row>
    <row r="71" spans="2:14" x14ac:dyDescent="0.25">
      <c r="B71" s="31" t="s">
        <v>75</v>
      </c>
      <c r="C71" s="38" t="s">
        <v>65</v>
      </c>
      <c r="D71" s="48">
        <f>'Vagas - Realização 1º'!D71+'Vagas - Realização 2º'!D71+'Vagas - Realização 3º'!D71+'Vagas - Realização 4º'!D71</f>
        <v>380</v>
      </c>
      <c r="E71" s="61">
        <f>'Vagas - Realização 1º'!E71+'Vagas - Realização 2º'!E71+'Vagas - Realização 3º'!E71+'Vagas - Realização 4º'!E71</f>
        <v>597</v>
      </c>
      <c r="F71" s="62">
        <f t="shared" si="13"/>
        <v>1.5710526315789475</v>
      </c>
      <c r="G71" s="63">
        <f>'Vagas - Realização 1º'!G71+'Vagas - Realização 2º'!G71+'Vagas - Realização 3º'!G71+'Vagas - Realização 4º'!G71</f>
        <v>0</v>
      </c>
      <c r="H71" s="64">
        <f>'Vagas - Realização 1º'!H71+'Vagas - Realização 2º'!H71+'Vagas - Realização 3º'!H71+'Vagas - Realização 4º'!H71</f>
        <v>0</v>
      </c>
      <c r="I71" s="62" t="str">
        <f t="shared" si="14"/>
        <v/>
      </c>
      <c r="J71" s="63">
        <f>'Vagas - Realização 1º'!J71+'Vagas - Realização 2º'!J71+'Vagas - Realização 3º'!J71+'Vagas - Realização 4º'!J71</f>
        <v>0</v>
      </c>
      <c r="K71" s="64">
        <f>'Vagas - Realização 1º'!K71+'Vagas - Realização 2º'!K71+'Vagas - Realização 3º'!K71+'Vagas - Realização 4º'!K71</f>
        <v>0</v>
      </c>
      <c r="L71" s="62" t="str">
        <f t="shared" si="15"/>
        <v/>
      </c>
      <c r="M71" s="78">
        <f t="shared" si="16"/>
        <v>0</v>
      </c>
      <c r="N71" s="78">
        <f t="shared" si="17"/>
        <v>0</v>
      </c>
    </row>
    <row r="72" spans="2:14" x14ac:dyDescent="0.25">
      <c r="B72" s="31" t="s">
        <v>174</v>
      </c>
      <c r="C72" s="38" t="s">
        <v>184</v>
      </c>
      <c r="D72" s="48">
        <f>'Vagas - Realização 1º'!D72+'Vagas - Realização 2º'!D72+'Vagas - Realização 3º'!D72+'Vagas - Realização 4º'!D72</f>
        <v>0</v>
      </c>
      <c r="E72" s="61">
        <f>'Vagas - Realização 1º'!E72+'Vagas - Realização 2º'!E72+'Vagas - Realização 3º'!E72+'Vagas - Realização 4º'!E72</f>
        <v>0</v>
      </c>
      <c r="F72" s="62" t="str">
        <f t="shared" si="13"/>
        <v/>
      </c>
      <c r="G72" s="63">
        <f>'Vagas - Realização 1º'!G72+'Vagas - Realização 2º'!G72+'Vagas - Realização 3º'!G72+'Vagas - Realização 4º'!G72</f>
        <v>0</v>
      </c>
      <c r="H72" s="64">
        <f>'Vagas - Realização 1º'!H72+'Vagas - Realização 2º'!H72+'Vagas - Realização 3º'!H72+'Vagas - Realização 4º'!H72</f>
        <v>0</v>
      </c>
      <c r="I72" s="62" t="str">
        <f t="shared" si="14"/>
        <v/>
      </c>
      <c r="J72" s="63">
        <f>'Vagas - Realização 1º'!J72+'Vagas - Realização 2º'!J72+'Vagas - Realização 3º'!J72+'Vagas - Realização 4º'!J72</f>
        <v>0</v>
      </c>
      <c r="K72" s="64">
        <f>'Vagas - Realização 1º'!K72+'Vagas - Realização 2º'!K72+'Vagas - Realização 3º'!K72+'Vagas - Realização 4º'!K72</f>
        <v>0</v>
      </c>
      <c r="L72" s="62" t="str">
        <f t="shared" si="15"/>
        <v/>
      </c>
      <c r="M72" s="78" t="str">
        <f t="shared" si="16"/>
        <v/>
      </c>
      <c r="N72" s="78" t="str">
        <f t="shared" si="17"/>
        <v/>
      </c>
    </row>
    <row r="73" spans="2:14" x14ac:dyDescent="0.25">
      <c r="B73" s="31" t="s">
        <v>175</v>
      </c>
      <c r="C73" s="38" t="s">
        <v>185</v>
      </c>
      <c r="D73" s="48">
        <f>'Vagas - Realização 1º'!D73+'Vagas - Realização 2º'!D73+'Vagas - Realização 3º'!D73+'Vagas - Realização 4º'!D73</f>
        <v>0</v>
      </c>
      <c r="E73" s="61">
        <f>'Vagas - Realização 1º'!E73+'Vagas - Realização 2º'!E73+'Vagas - Realização 3º'!E73+'Vagas - Realização 4º'!E73</f>
        <v>0</v>
      </c>
      <c r="F73" s="62" t="str">
        <f t="shared" si="13"/>
        <v/>
      </c>
      <c r="G73" s="63">
        <f>'Vagas - Realização 1º'!G73+'Vagas - Realização 2º'!G73+'Vagas - Realização 3º'!G73+'Vagas - Realização 4º'!G73</f>
        <v>0</v>
      </c>
      <c r="H73" s="64">
        <f>'Vagas - Realização 1º'!H73+'Vagas - Realização 2º'!H73+'Vagas - Realização 3º'!H73+'Vagas - Realização 4º'!H73</f>
        <v>0</v>
      </c>
      <c r="I73" s="62" t="str">
        <f t="shared" si="14"/>
        <v/>
      </c>
      <c r="J73" s="63">
        <f>'Vagas - Realização 1º'!J73+'Vagas - Realização 2º'!J73+'Vagas - Realização 3º'!J73+'Vagas - Realização 4º'!J73</f>
        <v>0</v>
      </c>
      <c r="K73" s="64">
        <f>'Vagas - Realização 1º'!K73+'Vagas - Realização 2º'!K73+'Vagas - Realização 3º'!K73+'Vagas - Realização 4º'!K73</f>
        <v>0</v>
      </c>
      <c r="L73" s="62" t="str">
        <f t="shared" si="15"/>
        <v/>
      </c>
      <c r="M73" s="78" t="str">
        <f t="shared" si="16"/>
        <v/>
      </c>
      <c r="N73" s="78" t="str">
        <f t="shared" si="17"/>
        <v/>
      </c>
    </row>
    <row r="74" spans="2:14" x14ac:dyDescent="0.25">
      <c r="B74" s="31" t="s">
        <v>176</v>
      </c>
      <c r="C74" s="38" t="s">
        <v>133</v>
      </c>
      <c r="D74" s="48">
        <f>'Vagas - Realização 1º'!D74+'Vagas - Realização 2º'!D74+'Vagas - Realização 3º'!D74+'Vagas - Realização 4º'!D74</f>
        <v>40</v>
      </c>
      <c r="E74" s="61">
        <f>'Vagas - Realização 1º'!E74+'Vagas - Realização 2º'!E74+'Vagas - Realização 3º'!E74+'Vagas - Realização 4º'!E74</f>
        <v>49</v>
      </c>
      <c r="F74" s="62">
        <f t="shared" si="13"/>
        <v>1.2250000000000001</v>
      </c>
      <c r="G74" s="63">
        <f>'Vagas - Realização 1º'!G74+'Vagas - Realização 2º'!G74+'Vagas - Realização 3º'!G74+'Vagas - Realização 4º'!G74</f>
        <v>0</v>
      </c>
      <c r="H74" s="64">
        <f>'Vagas - Realização 1º'!H74+'Vagas - Realização 2º'!H74+'Vagas - Realização 3º'!H74+'Vagas - Realização 4º'!H74</f>
        <v>0</v>
      </c>
      <c r="I74" s="62" t="str">
        <f t="shared" si="14"/>
        <v/>
      </c>
      <c r="J74" s="63">
        <f>'Vagas - Realização 1º'!J74+'Vagas - Realização 2º'!J74+'Vagas - Realização 3º'!J74+'Vagas - Realização 4º'!J74</f>
        <v>0</v>
      </c>
      <c r="K74" s="64">
        <f>'Vagas - Realização 1º'!K74+'Vagas - Realização 2º'!K74+'Vagas - Realização 3º'!K74+'Vagas - Realização 4º'!K74</f>
        <v>0</v>
      </c>
      <c r="L74" s="62" t="str">
        <f t="shared" si="15"/>
        <v/>
      </c>
      <c r="M74" s="78">
        <f t="shared" si="16"/>
        <v>0</v>
      </c>
      <c r="N74" s="78">
        <f t="shared" si="17"/>
        <v>0</v>
      </c>
    </row>
    <row r="75" spans="2:14" x14ac:dyDescent="0.25">
      <c r="B75" s="31" t="s">
        <v>177</v>
      </c>
      <c r="C75" s="38" t="s">
        <v>186</v>
      </c>
      <c r="D75" s="48">
        <f>'Vagas - Realização 1º'!D75+'Vagas - Realização 2º'!D75+'Vagas - Realização 3º'!D75+'Vagas - Realização 4º'!D75</f>
        <v>550</v>
      </c>
      <c r="E75" s="61">
        <f>'Vagas - Realização 1º'!E75+'Vagas - Realização 2º'!E75+'Vagas - Realização 3º'!E75+'Vagas - Realização 4º'!E75</f>
        <v>1970</v>
      </c>
      <c r="F75" s="62">
        <f t="shared" si="13"/>
        <v>3.581818181818182</v>
      </c>
      <c r="G75" s="63">
        <f>'Vagas - Realização 1º'!G75+'Vagas - Realização 2º'!G75+'Vagas - Realização 3º'!G75+'Vagas - Realização 4º'!G75</f>
        <v>0</v>
      </c>
      <c r="H75" s="64">
        <f>'Vagas - Realização 1º'!H75+'Vagas - Realização 2º'!H75+'Vagas - Realização 3º'!H75+'Vagas - Realização 4º'!H75</f>
        <v>0</v>
      </c>
      <c r="I75" s="62" t="str">
        <f t="shared" si="14"/>
        <v/>
      </c>
      <c r="J75" s="63">
        <f>'Vagas - Realização 1º'!J75+'Vagas - Realização 2º'!J75+'Vagas - Realização 3º'!J75+'Vagas - Realização 4º'!J75</f>
        <v>0</v>
      </c>
      <c r="K75" s="64">
        <f>'Vagas - Realização 1º'!K75+'Vagas - Realização 2º'!K75+'Vagas - Realização 3º'!K75+'Vagas - Realização 4º'!K75</f>
        <v>0</v>
      </c>
      <c r="L75" s="62" t="str">
        <f t="shared" si="15"/>
        <v/>
      </c>
      <c r="M75" s="78">
        <f t="shared" si="16"/>
        <v>0</v>
      </c>
      <c r="N75" s="78">
        <f t="shared" si="17"/>
        <v>0</v>
      </c>
    </row>
    <row r="76" spans="2:14" x14ac:dyDescent="0.25">
      <c r="B76" s="31" t="s">
        <v>178</v>
      </c>
      <c r="C76" s="38" t="s">
        <v>134</v>
      </c>
      <c r="D76" s="48">
        <f>'Vagas - Realização 1º'!D76+'Vagas - Realização 2º'!D76+'Vagas - Realização 3º'!D76+'Vagas - Realização 4º'!D76</f>
        <v>19620</v>
      </c>
      <c r="E76" s="61">
        <f>'Vagas - Realização 1º'!E76+'Vagas - Realização 2º'!E76+'Vagas - Realização 3º'!E76+'Vagas - Realização 4º'!E76</f>
        <v>13916</v>
      </c>
      <c r="F76" s="62">
        <f t="shared" si="13"/>
        <v>0.70927624872578998</v>
      </c>
      <c r="G76" s="63">
        <f>'Vagas - Realização 1º'!G76+'Vagas - Realização 2º'!G76+'Vagas - Realização 3º'!G76+'Vagas - Realização 4º'!G76</f>
        <v>0</v>
      </c>
      <c r="H76" s="64">
        <f>'Vagas - Realização 1º'!H76+'Vagas - Realização 2º'!H76+'Vagas - Realização 3º'!H76+'Vagas - Realização 4º'!H76</f>
        <v>0</v>
      </c>
      <c r="I76" s="62" t="str">
        <f t="shared" si="14"/>
        <v/>
      </c>
      <c r="J76" s="63">
        <f>'Vagas - Realização 1º'!J76+'Vagas - Realização 2º'!J76+'Vagas - Realização 3º'!J76+'Vagas - Realização 4º'!J76</f>
        <v>0</v>
      </c>
      <c r="K76" s="64">
        <f>'Vagas - Realização 1º'!K76+'Vagas - Realização 2º'!K76+'Vagas - Realização 3º'!K76+'Vagas - Realização 4º'!K76</f>
        <v>0</v>
      </c>
      <c r="L76" s="62" t="str">
        <f t="shared" si="15"/>
        <v/>
      </c>
      <c r="M76" s="78">
        <f t="shared" si="16"/>
        <v>0</v>
      </c>
      <c r="N76" s="78">
        <f t="shared" si="17"/>
        <v>0</v>
      </c>
    </row>
    <row r="77" spans="2:14" x14ac:dyDescent="0.25">
      <c r="B77" s="31" t="s">
        <v>179</v>
      </c>
      <c r="C77" s="38" t="s">
        <v>154</v>
      </c>
      <c r="D77" s="48">
        <f>'Vagas - Realização 1º'!D77+'Vagas - Realização 2º'!D77+'Vagas - Realização 3º'!D77+'Vagas - Realização 4º'!D77</f>
        <v>1520</v>
      </c>
      <c r="E77" s="61">
        <f>'Vagas - Realização 1º'!E77+'Vagas - Realização 2º'!E77+'Vagas - Realização 3º'!E77+'Vagas - Realização 4º'!E77</f>
        <v>798</v>
      </c>
      <c r="F77" s="62">
        <f t="shared" si="13"/>
        <v>0.52500000000000002</v>
      </c>
      <c r="G77" s="63">
        <f>'Vagas - Realização 1º'!G77+'Vagas - Realização 2º'!G77+'Vagas - Realização 3º'!G77+'Vagas - Realização 4º'!G77</f>
        <v>0</v>
      </c>
      <c r="H77" s="64">
        <f>'Vagas - Realização 1º'!H77+'Vagas - Realização 2º'!H77+'Vagas - Realização 3º'!H77+'Vagas - Realização 4º'!H77</f>
        <v>0</v>
      </c>
      <c r="I77" s="62" t="str">
        <f t="shared" si="14"/>
        <v/>
      </c>
      <c r="J77" s="63">
        <f>'Vagas - Realização 1º'!J77+'Vagas - Realização 2º'!J77+'Vagas - Realização 3º'!J77+'Vagas - Realização 4º'!J77</f>
        <v>0</v>
      </c>
      <c r="K77" s="64">
        <f>'Vagas - Realização 1º'!K77+'Vagas - Realização 2º'!K77+'Vagas - Realização 3º'!K77+'Vagas - Realização 4º'!K77</f>
        <v>0</v>
      </c>
      <c r="L77" s="62" t="str">
        <f t="shared" si="15"/>
        <v/>
      </c>
      <c r="M77" s="78">
        <f t="shared" si="16"/>
        <v>0</v>
      </c>
      <c r="N77" s="78">
        <f t="shared" si="17"/>
        <v>0</v>
      </c>
    </row>
    <row r="78" spans="2:14" x14ac:dyDescent="0.25">
      <c r="B78" s="31" t="s">
        <v>180</v>
      </c>
      <c r="C78" s="38" t="s">
        <v>187</v>
      </c>
      <c r="D78" s="48">
        <f>'Vagas - Realização 1º'!D78+'Vagas - Realização 2º'!D78+'Vagas - Realização 3º'!D78+'Vagas - Realização 4º'!D78</f>
        <v>0</v>
      </c>
      <c r="E78" s="61">
        <f>'Vagas - Realização 1º'!E78+'Vagas - Realização 2º'!E78+'Vagas - Realização 3º'!E78+'Vagas - Realização 4º'!E78</f>
        <v>0</v>
      </c>
      <c r="F78" s="62" t="str">
        <f t="shared" si="13"/>
        <v/>
      </c>
      <c r="G78" s="63">
        <f>'Vagas - Realização 1º'!G78+'Vagas - Realização 2º'!G78+'Vagas - Realização 3º'!G78+'Vagas - Realização 4º'!G78</f>
        <v>0</v>
      </c>
      <c r="H78" s="64">
        <f>'Vagas - Realização 1º'!H78+'Vagas - Realização 2º'!H78+'Vagas - Realização 3º'!H78+'Vagas - Realização 4º'!H78</f>
        <v>0</v>
      </c>
      <c r="I78" s="62" t="str">
        <f t="shared" si="14"/>
        <v/>
      </c>
      <c r="J78" s="63">
        <f>'Vagas - Realização 1º'!J78+'Vagas - Realização 2º'!J78+'Vagas - Realização 3º'!J78+'Vagas - Realização 4º'!J78</f>
        <v>0</v>
      </c>
      <c r="K78" s="64">
        <f>'Vagas - Realização 1º'!K78+'Vagas - Realização 2º'!K78+'Vagas - Realização 3º'!K78+'Vagas - Realização 4º'!K78</f>
        <v>0</v>
      </c>
      <c r="L78" s="62" t="str">
        <f t="shared" si="15"/>
        <v/>
      </c>
      <c r="M78" s="78" t="str">
        <f t="shared" si="16"/>
        <v/>
      </c>
      <c r="N78" s="78" t="str">
        <f t="shared" si="17"/>
        <v/>
      </c>
    </row>
    <row r="79" spans="2:14" x14ac:dyDescent="0.25">
      <c r="B79" s="31" t="s">
        <v>181</v>
      </c>
      <c r="C79" s="38" t="s">
        <v>188</v>
      </c>
      <c r="D79" s="48">
        <f>'Vagas - Realização 1º'!D79+'Vagas - Realização 2º'!D79+'Vagas - Realização 3º'!D79+'Vagas - Realização 4º'!D79</f>
        <v>750</v>
      </c>
      <c r="E79" s="61">
        <f>'Vagas - Realização 1º'!E79+'Vagas - Realização 2º'!E79+'Vagas - Realização 3º'!E79+'Vagas - Realização 4º'!E79</f>
        <v>955</v>
      </c>
      <c r="F79" s="62">
        <f t="shared" si="13"/>
        <v>1.2733333333333334</v>
      </c>
      <c r="G79" s="63">
        <f>'Vagas - Realização 1º'!G79+'Vagas - Realização 2º'!G79+'Vagas - Realização 3º'!G79+'Vagas - Realização 4º'!G79</f>
        <v>0</v>
      </c>
      <c r="H79" s="64">
        <f>'Vagas - Realização 1º'!H79+'Vagas - Realização 2º'!H79+'Vagas - Realização 3º'!H79+'Vagas - Realização 4º'!H79</f>
        <v>0</v>
      </c>
      <c r="I79" s="62" t="str">
        <f t="shared" si="14"/>
        <v/>
      </c>
      <c r="J79" s="63">
        <f>'Vagas - Realização 1º'!J79+'Vagas - Realização 2º'!J79+'Vagas - Realização 3º'!J79+'Vagas - Realização 4º'!J79</f>
        <v>0</v>
      </c>
      <c r="K79" s="64">
        <f>'Vagas - Realização 1º'!K79+'Vagas - Realização 2º'!K79+'Vagas - Realização 3º'!K79+'Vagas - Realização 4º'!K79</f>
        <v>0</v>
      </c>
      <c r="L79" s="62" t="str">
        <f t="shared" si="15"/>
        <v/>
      </c>
      <c r="M79" s="78">
        <f t="shared" si="16"/>
        <v>0</v>
      </c>
      <c r="N79" s="78">
        <f t="shared" si="17"/>
        <v>0</v>
      </c>
    </row>
    <row r="80" spans="2:14" x14ac:dyDescent="0.25">
      <c r="B80" s="31" t="s">
        <v>182</v>
      </c>
      <c r="C80" s="38" t="s">
        <v>172</v>
      </c>
      <c r="D80" s="48">
        <f>'Vagas - Realização 1º'!D80+'Vagas - Realização 2º'!D80+'Vagas - Realização 3º'!D80+'Vagas - Realização 4º'!D80</f>
        <v>0</v>
      </c>
      <c r="E80" s="61">
        <f>'Vagas - Realização 1º'!E80+'Vagas - Realização 2º'!E80+'Vagas - Realização 3º'!E80+'Vagas - Realização 4º'!E80</f>
        <v>0</v>
      </c>
      <c r="F80" s="62" t="str">
        <f t="shared" si="13"/>
        <v/>
      </c>
      <c r="G80" s="63">
        <f>'Vagas - Realização 1º'!G80+'Vagas - Realização 2º'!G80+'Vagas - Realização 3º'!G80+'Vagas - Realização 4º'!G80</f>
        <v>0</v>
      </c>
      <c r="H80" s="64">
        <f>'Vagas - Realização 1º'!H80+'Vagas - Realização 2º'!H80+'Vagas - Realização 3º'!H80+'Vagas - Realização 4º'!H80</f>
        <v>0</v>
      </c>
      <c r="I80" s="62" t="str">
        <f t="shared" si="14"/>
        <v/>
      </c>
      <c r="J80" s="63">
        <f>'Vagas - Realização 1º'!J80+'Vagas - Realização 2º'!J80+'Vagas - Realização 3º'!J80+'Vagas - Realização 4º'!J80</f>
        <v>0</v>
      </c>
      <c r="K80" s="64">
        <f>'Vagas - Realização 1º'!K80+'Vagas - Realização 2º'!K80+'Vagas - Realização 3º'!K80+'Vagas - Realização 4º'!K80</f>
        <v>0</v>
      </c>
      <c r="L80" s="62" t="str">
        <f t="shared" si="15"/>
        <v/>
      </c>
      <c r="M80" s="78" t="str">
        <f t="shared" si="16"/>
        <v/>
      </c>
      <c r="N80" s="78" t="str">
        <f t="shared" si="17"/>
        <v/>
      </c>
    </row>
    <row r="81" spans="2:14" ht="15.75" thickBot="1" x14ac:dyDescent="0.3">
      <c r="B81" s="18"/>
      <c r="C81" s="5" t="s">
        <v>30</v>
      </c>
      <c r="D81" s="50">
        <f>D69</f>
        <v>22860</v>
      </c>
      <c r="E81" s="66">
        <f>E69</f>
        <v>18285</v>
      </c>
      <c r="F81" s="67">
        <f t="shared" si="13"/>
        <v>0.79986876640419946</v>
      </c>
      <c r="G81" s="59">
        <f>G69</f>
        <v>0</v>
      </c>
      <c r="H81" s="69">
        <f>H69</f>
        <v>0</v>
      </c>
      <c r="I81" s="67" t="str">
        <f t="shared" si="14"/>
        <v/>
      </c>
      <c r="J81" s="59">
        <f>J69</f>
        <v>0</v>
      </c>
      <c r="K81" s="69">
        <f>K69</f>
        <v>0</v>
      </c>
      <c r="L81" s="67" t="str">
        <f t="shared" si="15"/>
        <v/>
      </c>
      <c r="M81" s="79">
        <f t="shared" si="16"/>
        <v>0</v>
      </c>
      <c r="N81" s="79">
        <f t="shared" si="17"/>
        <v>0</v>
      </c>
    </row>
    <row r="82" spans="2:14" x14ac:dyDescent="0.25">
      <c r="B82" s="2">
        <v>3</v>
      </c>
      <c r="C82" s="10" t="s">
        <v>34</v>
      </c>
      <c r="D82" s="56"/>
      <c r="E82" s="75"/>
      <c r="F82" s="74"/>
      <c r="G82" s="56"/>
      <c r="H82" s="75"/>
      <c r="I82" s="74"/>
      <c r="J82" s="56"/>
      <c r="K82" s="75"/>
      <c r="L82" s="74"/>
      <c r="M82" s="76"/>
      <c r="N82" s="77"/>
    </row>
    <row r="83" spans="2:14" x14ac:dyDescent="0.25">
      <c r="B83" s="41" t="s">
        <v>40</v>
      </c>
      <c r="C83" s="85" t="s">
        <v>36</v>
      </c>
      <c r="D83" s="87">
        <f>D84+D92+D100</f>
        <v>39724</v>
      </c>
      <c r="E83" s="110">
        <f>E84+E92+E100</f>
        <v>40198</v>
      </c>
      <c r="F83" s="111">
        <f t="shared" si="13"/>
        <v>1.0119323330983787</v>
      </c>
      <c r="G83" s="87">
        <f>G84+G92+G100</f>
        <v>0</v>
      </c>
      <c r="H83" s="110">
        <f>H84+H92+H100</f>
        <v>0</v>
      </c>
      <c r="I83" s="111" t="str">
        <f>IFERROR(H83/G83,"")</f>
        <v/>
      </c>
      <c r="J83" s="87">
        <f>J84+J92+J100</f>
        <v>0</v>
      </c>
      <c r="K83" s="110">
        <f>K84+K92+K100</f>
        <v>0</v>
      </c>
      <c r="L83" s="111" t="str">
        <f t="shared" ref="L83:L146" si="18">IFERROR(K83/J83,"")</f>
        <v/>
      </c>
      <c r="M83" s="140">
        <f t="shared" ref="M83:M91" si="19">IFERROR(J83/D83,"")</f>
        <v>0</v>
      </c>
      <c r="N83" s="140">
        <f t="shared" ref="N83:N91" si="20">IFERROR(K83/E83,"")</f>
        <v>0</v>
      </c>
    </row>
    <row r="84" spans="2:14" x14ac:dyDescent="0.25">
      <c r="B84" s="44" t="s">
        <v>77</v>
      </c>
      <c r="C84" s="89" t="s">
        <v>37</v>
      </c>
      <c r="D84" s="91">
        <f>D85+D86+D87+D88+D89+D90+D91</f>
        <v>2647</v>
      </c>
      <c r="E84" s="113">
        <f>E85+E86+E87+E88+E89+E90+E91</f>
        <v>2494</v>
      </c>
      <c r="F84" s="114">
        <f t="shared" si="13"/>
        <v>0.94219871552701173</v>
      </c>
      <c r="G84" s="91">
        <f>G85+G86+G87+G88+G89+G90+G91</f>
        <v>0</v>
      </c>
      <c r="H84" s="113">
        <f>H85+H86+H87+H88+H89+H90+H91</f>
        <v>0</v>
      </c>
      <c r="I84" s="114" t="str">
        <f t="shared" ref="I84:I146" si="21">IFERROR(H84/G84,"")</f>
        <v/>
      </c>
      <c r="J84" s="91">
        <f>J85+J86+J87+J88+J89+J90+J91</f>
        <v>0</v>
      </c>
      <c r="K84" s="113">
        <f>K85+K86+K87+K88+K89+K90+K91</f>
        <v>0</v>
      </c>
      <c r="L84" s="114" t="str">
        <f t="shared" si="18"/>
        <v/>
      </c>
      <c r="M84" s="115">
        <f t="shared" si="19"/>
        <v>0</v>
      </c>
      <c r="N84" s="115">
        <f t="shared" si="20"/>
        <v>0</v>
      </c>
    </row>
    <row r="85" spans="2:14" x14ac:dyDescent="0.25">
      <c r="B85" s="30" t="s">
        <v>191</v>
      </c>
      <c r="C85" s="31" t="s">
        <v>158</v>
      </c>
      <c r="D85" s="48">
        <f>'Vagas - Realização 1º'!D85+'Vagas - Realização 2º'!D85+'Vagas - Realização 3º'!D85+'Vagas - Realização 4º'!D85</f>
        <v>2330</v>
      </c>
      <c r="E85" s="61">
        <f>'Vagas - Realização 1º'!E85+'Vagas - Realização 2º'!E85+'Vagas - Realização 3º'!E85+'Vagas - Realização 4º'!E85</f>
        <v>2444</v>
      </c>
      <c r="F85" s="62">
        <f t="shared" si="13"/>
        <v>1.0489270386266094</v>
      </c>
      <c r="G85" s="48">
        <v>0</v>
      </c>
      <c r="H85" s="61">
        <v>0</v>
      </c>
      <c r="I85" s="62" t="str">
        <f t="shared" si="21"/>
        <v/>
      </c>
      <c r="J85" s="48">
        <v>0</v>
      </c>
      <c r="K85" s="61">
        <v>0</v>
      </c>
      <c r="L85" s="62" t="str">
        <f t="shared" si="18"/>
        <v/>
      </c>
      <c r="M85" s="60">
        <f t="shared" si="19"/>
        <v>0</v>
      </c>
      <c r="N85" s="60">
        <f t="shared" si="20"/>
        <v>0</v>
      </c>
    </row>
    <row r="86" spans="2:14" x14ac:dyDescent="0.25">
      <c r="B86" s="30" t="s">
        <v>76</v>
      </c>
      <c r="C86" s="31" t="s">
        <v>65</v>
      </c>
      <c r="D86" s="48">
        <f>'Vagas - Realização 1º'!D86+'Vagas - Realização 2º'!D86+'Vagas - Realização 3º'!D86+'Vagas - Realização 4º'!D86</f>
        <v>137</v>
      </c>
      <c r="E86" s="61">
        <f>'Vagas - Realização 1º'!E86+'Vagas - Realização 2º'!E86+'Vagas - Realização 3º'!E86+'Vagas - Realização 4º'!E86</f>
        <v>13</v>
      </c>
      <c r="F86" s="62">
        <f t="shared" si="13"/>
        <v>9.4890510948905105E-2</v>
      </c>
      <c r="G86" s="48"/>
      <c r="H86" s="61"/>
      <c r="I86" s="62" t="str">
        <f t="shared" si="21"/>
        <v/>
      </c>
      <c r="J86" s="48">
        <v>0</v>
      </c>
      <c r="K86" s="61">
        <v>0</v>
      </c>
      <c r="L86" s="62" t="str">
        <f t="shared" si="18"/>
        <v/>
      </c>
      <c r="M86" s="60">
        <f>IFERROR(J86/D86,"")</f>
        <v>0</v>
      </c>
      <c r="N86" s="60">
        <f t="shared" si="20"/>
        <v>0</v>
      </c>
    </row>
    <row r="87" spans="2:14" x14ac:dyDescent="0.25">
      <c r="B87" s="30" t="s">
        <v>190</v>
      </c>
      <c r="C87" s="31" t="s">
        <v>156</v>
      </c>
      <c r="D87" s="48">
        <f>'Vagas - Realização 1º'!D87+'Vagas - Realização 2º'!D87+'Vagas - Realização 3º'!D87+'Vagas - Realização 4º'!D87</f>
        <v>100</v>
      </c>
      <c r="E87" s="61">
        <f>'Vagas - Realização 1º'!E87+'Vagas - Realização 2º'!E87+'Vagas - Realização 3º'!E87+'Vagas - Realização 4º'!E87</f>
        <v>0</v>
      </c>
      <c r="F87" s="62">
        <f t="shared" si="13"/>
        <v>0</v>
      </c>
      <c r="G87" s="48">
        <v>0</v>
      </c>
      <c r="H87" s="61">
        <v>0</v>
      </c>
      <c r="I87" s="62" t="str">
        <f t="shared" si="21"/>
        <v/>
      </c>
      <c r="J87" s="48">
        <v>0</v>
      </c>
      <c r="K87" s="61">
        <v>0</v>
      </c>
      <c r="L87" s="62" t="str">
        <f t="shared" si="18"/>
        <v/>
      </c>
      <c r="M87" s="60">
        <f t="shared" si="19"/>
        <v>0</v>
      </c>
      <c r="N87" s="60" t="str">
        <f t="shared" si="20"/>
        <v/>
      </c>
    </row>
    <row r="88" spans="2:14" x14ac:dyDescent="0.25">
      <c r="B88" s="30" t="s">
        <v>192</v>
      </c>
      <c r="C88" s="31" t="s">
        <v>189</v>
      </c>
      <c r="D88" s="48">
        <f>'Vagas - Realização 1º'!D88+'Vagas - Realização 2º'!D88+'Vagas - Realização 3º'!D88+'Vagas - Realização 4º'!D88</f>
        <v>0</v>
      </c>
      <c r="E88" s="61">
        <f>'Vagas - Realização 1º'!E88+'Vagas - Realização 2º'!E88+'Vagas - Realização 3º'!E88+'Vagas - Realização 4º'!E88</f>
        <v>0</v>
      </c>
      <c r="F88" s="62" t="str">
        <f t="shared" si="13"/>
        <v/>
      </c>
      <c r="G88" s="48">
        <v>0</v>
      </c>
      <c r="H88" s="61">
        <v>0</v>
      </c>
      <c r="I88" s="62" t="str">
        <f t="shared" si="21"/>
        <v/>
      </c>
      <c r="J88" s="48">
        <v>0</v>
      </c>
      <c r="K88" s="61">
        <v>0</v>
      </c>
      <c r="L88" s="62" t="str">
        <f t="shared" si="18"/>
        <v/>
      </c>
      <c r="M88" s="60" t="str">
        <f t="shared" si="19"/>
        <v/>
      </c>
      <c r="N88" s="60" t="str">
        <f t="shared" si="20"/>
        <v/>
      </c>
    </row>
    <row r="89" spans="2:14" x14ac:dyDescent="0.25">
      <c r="B89" s="30" t="s">
        <v>193</v>
      </c>
      <c r="C89" s="31" t="s">
        <v>155</v>
      </c>
      <c r="D89" s="48">
        <f>'Vagas - Realização 1º'!D89+'Vagas - Realização 2º'!D89+'Vagas - Realização 3º'!D89+'Vagas - Realização 4º'!D89</f>
        <v>0</v>
      </c>
      <c r="E89" s="61">
        <f>'Vagas - Realização 1º'!E89+'Vagas - Realização 2º'!E89+'Vagas - Realização 3º'!E89+'Vagas - Realização 4º'!E89</f>
        <v>0</v>
      </c>
      <c r="F89" s="62" t="str">
        <f t="shared" si="13"/>
        <v/>
      </c>
      <c r="G89" s="48">
        <v>0</v>
      </c>
      <c r="H89" s="61">
        <v>0</v>
      </c>
      <c r="I89" s="62" t="str">
        <f t="shared" si="21"/>
        <v/>
      </c>
      <c r="J89" s="48">
        <v>0</v>
      </c>
      <c r="K89" s="61">
        <v>0</v>
      </c>
      <c r="L89" s="62" t="str">
        <f t="shared" si="18"/>
        <v/>
      </c>
      <c r="M89" s="60" t="str">
        <f t="shared" si="19"/>
        <v/>
      </c>
      <c r="N89" s="60" t="str">
        <f t="shared" si="20"/>
        <v/>
      </c>
    </row>
    <row r="90" spans="2:14" x14ac:dyDescent="0.25">
      <c r="B90" s="30" t="s">
        <v>194</v>
      </c>
      <c r="C90" s="31" t="s">
        <v>133</v>
      </c>
      <c r="D90" s="48">
        <f>'Vagas - Realização 1º'!D90+'Vagas - Realização 2º'!D90+'Vagas - Realização 3º'!D90+'Vagas - Realização 4º'!D90</f>
        <v>80</v>
      </c>
      <c r="E90" s="61">
        <f>'Vagas - Realização 1º'!E90+'Vagas - Realização 2º'!E90+'Vagas - Realização 3º'!E90+'Vagas - Realização 4º'!E90</f>
        <v>37</v>
      </c>
      <c r="F90" s="62">
        <f t="shared" si="13"/>
        <v>0.46250000000000002</v>
      </c>
      <c r="G90" s="48">
        <v>0</v>
      </c>
      <c r="H90" s="61">
        <v>0</v>
      </c>
      <c r="I90" s="62" t="str">
        <f t="shared" si="21"/>
        <v/>
      </c>
      <c r="J90" s="48">
        <v>0</v>
      </c>
      <c r="K90" s="61">
        <v>0</v>
      </c>
      <c r="L90" s="62" t="str">
        <f t="shared" si="18"/>
        <v/>
      </c>
      <c r="M90" s="60">
        <f t="shared" si="19"/>
        <v>0</v>
      </c>
      <c r="N90" s="60">
        <f t="shared" si="20"/>
        <v>0</v>
      </c>
    </row>
    <row r="91" spans="2:14" x14ac:dyDescent="0.25">
      <c r="B91" s="30" t="s">
        <v>195</v>
      </c>
      <c r="C91" s="31" t="s">
        <v>134</v>
      </c>
      <c r="D91" s="48">
        <f>'Vagas - Realização 1º'!D91+'Vagas - Realização 2º'!D91+'Vagas - Realização 3º'!D91+'Vagas - Realização 4º'!D91</f>
        <v>0</v>
      </c>
      <c r="E91" s="61">
        <f>'Vagas - Realização 1º'!E91+'Vagas - Realização 2º'!E91+'Vagas - Realização 3º'!E91+'Vagas - Realização 4º'!E91</f>
        <v>0</v>
      </c>
      <c r="F91" s="62" t="str">
        <f t="shared" si="13"/>
        <v/>
      </c>
      <c r="G91" s="48">
        <v>0</v>
      </c>
      <c r="H91" s="61">
        <v>0</v>
      </c>
      <c r="I91" s="62" t="str">
        <f t="shared" si="21"/>
        <v/>
      </c>
      <c r="J91" s="48">
        <v>0</v>
      </c>
      <c r="K91" s="61">
        <v>0</v>
      </c>
      <c r="L91" s="62" t="str">
        <f t="shared" si="18"/>
        <v/>
      </c>
      <c r="M91" s="60" t="str">
        <f t="shared" si="19"/>
        <v/>
      </c>
      <c r="N91" s="60" t="str">
        <f t="shared" si="20"/>
        <v/>
      </c>
    </row>
    <row r="92" spans="2:14" x14ac:dyDescent="0.25">
      <c r="B92" s="44" t="s">
        <v>78</v>
      </c>
      <c r="C92" s="89" t="s">
        <v>38</v>
      </c>
      <c r="D92" s="91">
        <f>D93+D94+D95+D96+D97+D98+D99</f>
        <v>3890</v>
      </c>
      <c r="E92" s="113">
        <f t="shared" ref="E92" si="22">E93+E94+E95+E96+E97+E98+E99</f>
        <v>2973</v>
      </c>
      <c r="F92" s="114">
        <f t="shared" si="13"/>
        <v>0.76426735218509001</v>
      </c>
      <c r="G92" s="91">
        <f t="shared" ref="G92:H92" si="23">G93+G94+G95+G96+G97+G98+G99</f>
        <v>0</v>
      </c>
      <c r="H92" s="113">
        <f t="shared" si="23"/>
        <v>0</v>
      </c>
      <c r="I92" s="114" t="str">
        <f t="shared" si="21"/>
        <v/>
      </c>
      <c r="J92" s="91">
        <f t="shared" ref="J92:K92" si="24">J93+J94+J95+J96+J97+J98+J99</f>
        <v>0</v>
      </c>
      <c r="K92" s="113">
        <f t="shared" si="24"/>
        <v>0</v>
      </c>
      <c r="L92" s="114" t="str">
        <f t="shared" si="18"/>
        <v/>
      </c>
      <c r="M92" s="115">
        <f t="shared" ref="M92:M131" si="25">IFERROR(J92/D92,"")</f>
        <v>0</v>
      </c>
      <c r="N92" s="115">
        <f t="shared" ref="N92:N131" si="26">IFERROR(K92/E92,"")</f>
        <v>0</v>
      </c>
    </row>
    <row r="93" spans="2:14" x14ac:dyDescent="0.25">
      <c r="B93" s="30" t="s">
        <v>196</v>
      </c>
      <c r="C93" s="31" t="s">
        <v>158</v>
      </c>
      <c r="D93" s="48">
        <f>'Vagas - Realização 1º'!D93+'Vagas - Realização 2º'!D93+'Vagas - Realização 3º'!D93+'Vagas - Realização 4º'!D93</f>
        <v>2860</v>
      </c>
      <c r="E93" s="61">
        <f>'Vagas - Realização 1º'!E93+'Vagas - Realização 2º'!E93+'Vagas - Realização 3º'!E93+'Vagas - Realização 4º'!E93</f>
        <v>2233</v>
      </c>
      <c r="F93" s="62">
        <f t="shared" si="13"/>
        <v>0.78076923076923077</v>
      </c>
      <c r="G93" s="48">
        <v>0</v>
      </c>
      <c r="H93" s="61">
        <v>0</v>
      </c>
      <c r="I93" s="62" t="str">
        <f t="shared" si="21"/>
        <v/>
      </c>
      <c r="J93" s="48">
        <v>0</v>
      </c>
      <c r="K93" s="61">
        <v>0</v>
      </c>
      <c r="L93" s="62" t="str">
        <f t="shared" si="18"/>
        <v/>
      </c>
      <c r="M93" s="60">
        <f t="shared" si="25"/>
        <v>0</v>
      </c>
      <c r="N93" s="60">
        <f t="shared" si="26"/>
        <v>0</v>
      </c>
    </row>
    <row r="94" spans="2:14" x14ac:dyDescent="0.25">
      <c r="B94" s="30" t="s">
        <v>80</v>
      </c>
      <c r="C94" s="31" t="s">
        <v>65</v>
      </c>
      <c r="D94" s="48">
        <f>'Vagas - Realização 1º'!D94+'Vagas - Realização 2º'!D94+'Vagas - Realização 3º'!D94+'Vagas - Realização 4º'!D94</f>
        <v>780</v>
      </c>
      <c r="E94" s="61">
        <f>'Vagas - Realização 1º'!E94+'Vagas - Realização 2º'!E94+'Vagas - Realização 3º'!E94+'Vagas - Realização 4º'!E94</f>
        <v>709</v>
      </c>
      <c r="F94" s="62">
        <f t="shared" si="13"/>
        <v>0.90897435897435896</v>
      </c>
      <c r="G94" s="48">
        <v>0</v>
      </c>
      <c r="H94" s="61">
        <v>0</v>
      </c>
      <c r="I94" s="62" t="str">
        <f t="shared" si="21"/>
        <v/>
      </c>
      <c r="J94" s="48">
        <v>0</v>
      </c>
      <c r="K94" s="61">
        <v>0</v>
      </c>
      <c r="L94" s="62" t="str">
        <f t="shared" si="18"/>
        <v/>
      </c>
      <c r="M94" s="60">
        <f t="shared" si="25"/>
        <v>0</v>
      </c>
      <c r="N94" s="60">
        <f t="shared" si="26"/>
        <v>0</v>
      </c>
    </row>
    <row r="95" spans="2:14" x14ac:dyDescent="0.25">
      <c r="B95" s="30" t="s">
        <v>197</v>
      </c>
      <c r="C95" s="31" t="s">
        <v>156</v>
      </c>
      <c r="D95" s="48">
        <f>'Vagas - Realização 1º'!D95+'Vagas - Realização 2º'!D95+'Vagas - Realização 3º'!D95+'Vagas - Realização 4º'!D95</f>
        <v>100</v>
      </c>
      <c r="E95" s="61">
        <f>'Vagas - Realização 1º'!E95+'Vagas - Realização 2º'!E95+'Vagas - Realização 3º'!E95+'Vagas - Realização 4º'!E95</f>
        <v>0</v>
      </c>
      <c r="F95" s="62">
        <f t="shared" si="13"/>
        <v>0</v>
      </c>
      <c r="G95" s="48">
        <v>0</v>
      </c>
      <c r="H95" s="61">
        <v>0</v>
      </c>
      <c r="I95" s="62" t="str">
        <f t="shared" si="21"/>
        <v/>
      </c>
      <c r="J95" s="48">
        <v>0</v>
      </c>
      <c r="K95" s="61">
        <v>0</v>
      </c>
      <c r="L95" s="62" t="str">
        <f t="shared" si="18"/>
        <v/>
      </c>
      <c r="M95" s="60">
        <f t="shared" si="25"/>
        <v>0</v>
      </c>
      <c r="N95" s="60" t="str">
        <f t="shared" si="26"/>
        <v/>
      </c>
    </row>
    <row r="96" spans="2:14" x14ac:dyDescent="0.25">
      <c r="B96" s="30" t="s">
        <v>198</v>
      </c>
      <c r="C96" s="31" t="s">
        <v>189</v>
      </c>
      <c r="D96" s="48">
        <f>'Vagas - Realização 1º'!D96+'Vagas - Realização 2º'!D96+'Vagas - Realização 3º'!D96+'Vagas - Realização 4º'!D96</f>
        <v>0</v>
      </c>
      <c r="E96" s="61">
        <f>'Vagas - Realização 1º'!E96+'Vagas - Realização 2º'!E96+'Vagas - Realização 3º'!E96+'Vagas - Realização 4º'!E96</f>
        <v>0</v>
      </c>
      <c r="F96" s="62" t="str">
        <f t="shared" si="13"/>
        <v/>
      </c>
      <c r="G96" s="48">
        <v>0</v>
      </c>
      <c r="H96" s="61">
        <v>0</v>
      </c>
      <c r="I96" s="62" t="str">
        <f t="shared" si="21"/>
        <v/>
      </c>
      <c r="J96" s="48">
        <v>0</v>
      </c>
      <c r="K96" s="61">
        <v>0</v>
      </c>
      <c r="L96" s="62" t="str">
        <f t="shared" si="18"/>
        <v/>
      </c>
      <c r="M96" s="60" t="str">
        <f t="shared" si="25"/>
        <v/>
      </c>
      <c r="N96" s="60" t="str">
        <f t="shared" si="26"/>
        <v/>
      </c>
    </row>
    <row r="97" spans="2:14" x14ac:dyDescent="0.25">
      <c r="B97" s="30" t="s">
        <v>199</v>
      </c>
      <c r="C97" s="31" t="s">
        <v>155</v>
      </c>
      <c r="D97" s="48">
        <f>'Vagas - Realização 1º'!D97+'Vagas - Realização 2º'!D97+'Vagas - Realização 3º'!D97+'Vagas - Realização 4º'!D97</f>
        <v>0</v>
      </c>
      <c r="E97" s="61">
        <f>'Vagas - Realização 1º'!E97+'Vagas - Realização 2º'!E97+'Vagas - Realização 3º'!E97+'Vagas - Realização 4º'!E97</f>
        <v>0</v>
      </c>
      <c r="F97" s="62" t="str">
        <f t="shared" si="13"/>
        <v/>
      </c>
      <c r="G97" s="48">
        <v>0</v>
      </c>
      <c r="H97" s="61">
        <v>0</v>
      </c>
      <c r="I97" s="62" t="str">
        <f t="shared" si="21"/>
        <v/>
      </c>
      <c r="J97" s="48">
        <v>0</v>
      </c>
      <c r="K97" s="61">
        <v>0</v>
      </c>
      <c r="L97" s="62" t="str">
        <f t="shared" si="18"/>
        <v/>
      </c>
      <c r="M97" s="60" t="str">
        <f t="shared" si="25"/>
        <v/>
      </c>
      <c r="N97" s="60" t="str">
        <f t="shared" si="26"/>
        <v/>
      </c>
    </row>
    <row r="98" spans="2:14" x14ac:dyDescent="0.25">
      <c r="B98" s="30" t="s">
        <v>200</v>
      </c>
      <c r="C98" s="31" t="s">
        <v>133</v>
      </c>
      <c r="D98" s="48">
        <f>'Vagas - Realização 1º'!D98+'Vagas - Realização 2º'!D98+'Vagas - Realização 3º'!D98+'Vagas - Realização 4º'!D98</f>
        <v>90</v>
      </c>
      <c r="E98" s="61">
        <f>'Vagas - Realização 1º'!E98+'Vagas - Realização 2º'!E98+'Vagas - Realização 3º'!E98+'Vagas - Realização 4º'!E98</f>
        <v>24</v>
      </c>
      <c r="F98" s="62">
        <f t="shared" si="13"/>
        <v>0.26666666666666666</v>
      </c>
      <c r="G98" s="48">
        <v>0</v>
      </c>
      <c r="H98" s="61">
        <v>0</v>
      </c>
      <c r="I98" s="62" t="str">
        <f t="shared" si="21"/>
        <v/>
      </c>
      <c r="J98" s="48">
        <v>0</v>
      </c>
      <c r="K98" s="61">
        <v>0</v>
      </c>
      <c r="L98" s="62" t="str">
        <f t="shared" si="18"/>
        <v/>
      </c>
      <c r="M98" s="60">
        <f t="shared" si="25"/>
        <v>0</v>
      </c>
      <c r="N98" s="60">
        <f t="shared" si="26"/>
        <v>0</v>
      </c>
    </row>
    <row r="99" spans="2:14" x14ac:dyDescent="0.25">
      <c r="B99" s="30" t="s">
        <v>201</v>
      </c>
      <c r="C99" s="31" t="s">
        <v>134</v>
      </c>
      <c r="D99" s="48">
        <f>'Vagas - Realização 1º'!D99+'Vagas - Realização 2º'!D99+'Vagas - Realização 3º'!D99+'Vagas - Realização 4º'!D99</f>
        <v>60</v>
      </c>
      <c r="E99" s="61">
        <f>'Vagas - Realização 1º'!E99+'Vagas - Realização 2º'!E99+'Vagas - Realização 3º'!E99+'Vagas - Realização 4º'!E99</f>
        <v>7</v>
      </c>
      <c r="F99" s="62">
        <f t="shared" si="13"/>
        <v>0.11666666666666667</v>
      </c>
      <c r="G99" s="48">
        <v>0</v>
      </c>
      <c r="H99" s="61">
        <v>0</v>
      </c>
      <c r="I99" s="62" t="str">
        <f t="shared" si="21"/>
        <v/>
      </c>
      <c r="J99" s="48">
        <v>0</v>
      </c>
      <c r="K99" s="61">
        <v>0</v>
      </c>
      <c r="L99" s="62" t="str">
        <f t="shared" si="18"/>
        <v/>
      </c>
      <c r="M99" s="60">
        <f t="shared" si="25"/>
        <v>0</v>
      </c>
      <c r="N99" s="60">
        <f t="shared" si="26"/>
        <v>0</v>
      </c>
    </row>
    <row r="100" spans="2:14" x14ac:dyDescent="0.25">
      <c r="B100" s="44" t="s">
        <v>79</v>
      </c>
      <c r="C100" s="89" t="s">
        <v>39</v>
      </c>
      <c r="D100" s="91">
        <f>D101+D102+D103+D104+D105+D106+D107</f>
        <v>33187</v>
      </c>
      <c r="E100" s="113">
        <f t="shared" ref="E100" si="27">E101+E102+E103+E104+E105+E106+E107</f>
        <v>34731</v>
      </c>
      <c r="F100" s="114">
        <f t="shared" si="13"/>
        <v>1.046524241419833</v>
      </c>
      <c r="G100" s="91">
        <f t="shared" ref="G100:H100" si="28">G101+G102+G103+G104+G105+G106+G107</f>
        <v>0</v>
      </c>
      <c r="H100" s="113">
        <f t="shared" si="28"/>
        <v>0</v>
      </c>
      <c r="I100" s="114" t="str">
        <f t="shared" si="21"/>
        <v/>
      </c>
      <c r="J100" s="91">
        <f t="shared" ref="J100:K100" si="29">J101+J102+J103+J104+J105+J106+J107</f>
        <v>0</v>
      </c>
      <c r="K100" s="113">
        <f t="shared" si="29"/>
        <v>0</v>
      </c>
      <c r="L100" s="114" t="str">
        <f t="shared" si="18"/>
        <v/>
      </c>
      <c r="M100" s="115">
        <f t="shared" si="25"/>
        <v>0</v>
      </c>
      <c r="N100" s="115">
        <f t="shared" si="26"/>
        <v>0</v>
      </c>
    </row>
    <row r="101" spans="2:14" x14ac:dyDescent="0.25">
      <c r="B101" s="30" t="s">
        <v>202</v>
      </c>
      <c r="C101" s="31" t="s">
        <v>158</v>
      </c>
      <c r="D101" s="48">
        <f>'Vagas - Realização 1º'!D101+'Vagas - Realização 2º'!D101+'Vagas - Realização 3º'!D101+'Vagas - Realização 4º'!D101</f>
        <v>30565</v>
      </c>
      <c r="E101" s="61">
        <f>'Vagas - Realização 1º'!E101+'Vagas - Realização 2º'!E101+'Vagas - Realização 3º'!E101+'Vagas - Realização 4º'!E101</f>
        <v>32372</v>
      </c>
      <c r="F101" s="62">
        <f t="shared" si="13"/>
        <v>1.0591199083919516</v>
      </c>
      <c r="G101" s="48">
        <v>0</v>
      </c>
      <c r="H101" s="61">
        <v>0</v>
      </c>
      <c r="I101" s="62" t="str">
        <f t="shared" si="21"/>
        <v/>
      </c>
      <c r="J101" s="48">
        <v>0</v>
      </c>
      <c r="K101" s="61">
        <v>0</v>
      </c>
      <c r="L101" s="62" t="str">
        <f t="shared" si="18"/>
        <v/>
      </c>
      <c r="M101" s="60">
        <f t="shared" si="25"/>
        <v>0</v>
      </c>
      <c r="N101" s="60">
        <f t="shared" si="26"/>
        <v>0</v>
      </c>
    </row>
    <row r="102" spans="2:14" x14ac:dyDescent="0.25">
      <c r="B102" s="30" t="s">
        <v>81</v>
      </c>
      <c r="C102" s="31" t="s">
        <v>65</v>
      </c>
      <c r="D102" s="48">
        <f>'Vagas - Realização 1º'!D102+'Vagas - Realização 2º'!D102+'Vagas - Realização 3º'!D102+'Vagas - Realização 4º'!D102</f>
        <v>341</v>
      </c>
      <c r="E102" s="61">
        <f>'Vagas - Realização 1º'!E102+'Vagas - Realização 2º'!E102+'Vagas - Realização 3º'!E102+'Vagas - Realização 4º'!E102</f>
        <v>217</v>
      </c>
      <c r="F102" s="62">
        <f t="shared" si="13"/>
        <v>0.63636363636363635</v>
      </c>
      <c r="G102" s="48">
        <v>0</v>
      </c>
      <c r="H102" s="61">
        <v>0</v>
      </c>
      <c r="I102" s="62" t="str">
        <f t="shared" si="21"/>
        <v/>
      </c>
      <c r="J102" s="48">
        <v>0</v>
      </c>
      <c r="K102" s="61">
        <v>0</v>
      </c>
      <c r="L102" s="62" t="str">
        <f t="shared" si="18"/>
        <v/>
      </c>
      <c r="M102" s="60">
        <f t="shared" si="25"/>
        <v>0</v>
      </c>
      <c r="N102" s="60">
        <f t="shared" si="26"/>
        <v>0</v>
      </c>
    </row>
    <row r="103" spans="2:14" x14ac:dyDescent="0.25">
      <c r="B103" s="30" t="s">
        <v>203</v>
      </c>
      <c r="C103" s="31" t="s">
        <v>156</v>
      </c>
      <c r="D103" s="48">
        <f>'Vagas - Realização 1º'!D103+'Vagas - Realização 2º'!D103+'Vagas - Realização 3º'!D103+'Vagas - Realização 4º'!D103</f>
        <v>455</v>
      </c>
      <c r="E103" s="61">
        <f>'Vagas - Realização 1º'!E103+'Vagas - Realização 2º'!E103+'Vagas - Realização 3º'!E103+'Vagas - Realização 4º'!E103</f>
        <v>285</v>
      </c>
      <c r="F103" s="62">
        <f t="shared" si="13"/>
        <v>0.62637362637362637</v>
      </c>
      <c r="G103" s="48">
        <v>0</v>
      </c>
      <c r="H103" s="61">
        <v>0</v>
      </c>
      <c r="I103" s="62" t="str">
        <f t="shared" si="21"/>
        <v/>
      </c>
      <c r="J103" s="48">
        <v>0</v>
      </c>
      <c r="K103" s="61">
        <v>0</v>
      </c>
      <c r="L103" s="62" t="str">
        <f t="shared" si="18"/>
        <v/>
      </c>
      <c r="M103" s="60">
        <f t="shared" si="25"/>
        <v>0</v>
      </c>
      <c r="N103" s="60">
        <f t="shared" si="26"/>
        <v>0</v>
      </c>
    </row>
    <row r="104" spans="2:14" x14ac:dyDescent="0.25">
      <c r="B104" s="30" t="s">
        <v>204</v>
      </c>
      <c r="C104" s="31" t="s">
        <v>189</v>
      </c>
      <c r="D104" s="48">
        <f>'Vagas - Realização 1º'!D104+'Vagas - Realização 2º'!D104+'Vagas - Realização 3º'!D104+'Vagas - Realização 4º'!D104</f>
        <v>0</v>
      </c>
      <c r="E104" s="61">
        <f>'Vagas - Realização 1º'!E104+'Vagas - Realização 2º'!E104+'Vagas - Realização 3º'!E104+'Vagas - Realização 4º'!E104</f>
        <v>0</v>
      </c>
      <c r="F104" s="62" t="str">
        <f t="shared" si="13"/>
        <v/>
      </c>
      <c r="G104" s="48">
        <v>0</v>
      </c>
      <c r="H104" s="61">
        <v>0</v>
      </c>
      <c r="I104" s="62" t="str">
        <f t="shared" si="21"/>
        <v/>
      </c>
      <c r="J104" s="48">
        <v>0</v>
      </c>
      <c r="K104" s="61">
        <v>0</v>
      </c>
      <c r="L104" s="62" t="str">
        <f t="shared" si="18"/>
        <v/>
      </c>
      <c r="M104" s="60" t="str">
        <f t="shared" si="25"/>
        <v/>
      </c>
      <c r="N104" s="60" t="str">
        <f t="shared" si="26"/>
        <v/>
      </c>
    </row>
    <row r="105" spans="2:14" x14ac:dyDescent="0.25">
      <c r="B105" s="30" t="s">
        <v>205</v>
      </c>
      <c r="C105" s="31" t="s">
        <v>155</v>
      </c>
      <c r="D105" s="48">
        <f>'Vagas - Realização 1º'!D105+'Vagas - Realização 2º'!D105+'Vagas - Realização 3º'!D105+'Vagas - Realização 4º'!D105</f>
        <v>1430</v>
      </c>
      <c r="E105" s="61">
        <f>'Vagas - Realização 1º'!E105+'Vagas - Realização 2º'!E105+'Vagas - Realização 3º'!E105+'Vagas - Realização 4º'!E105</f>
        <v>1468</v>
      </c>
      <c r="F105" s="62">
        <f t="shared" si="13"/>
        <v>1.0265734265734265</v>
      </c>
      <c r="G105" s="48">
        <v>0</v>
      </c>
      <c r="H105" s="61">
        <v>0</v>
      </c>
      <c r="I105" s="62" t="str">
        <f t="shared" si="21"/>
        <v/>
      </c>
      <c r="J105" s="48">
        <v>0</v>
      </c>
      <c r="K105" s="61">
        <v>0</v>
      </c>
      <c r="L105" s="62" t="str">
        <f t="shared" si="18"/>
        <v/>
      </c>
      <c r="M105" s="60">
        <f t="shared" si="25"/>
        <v>0</v>
      </c>
      <c r="N105" s="60">
        <f t="shared" si="26"/>
        <v>0</v>
      </c>
    </row>
    <row r="106" spans="2:14" x14ac:dyDescent="0.25">
      <c r="B106" s="30" t="s">
        <v>206</v>
      </c>
      <c r="C106" s="31" t="s">
        <v>133</v>
      </c>
      <c r="D106" s="48">
        <f>'Vagas - Realização 1º'!D106+'Vagas - Realização 2º'!D106+'Vagas - Realização 3º'!D106+'Vagas - Realização 4º'!D106</f>
        <v>336</v>
      </c>
      <c r="E106" s="61">
        <f>'Vagas - Realização 1º'!E106+'Vagas - Realização 2º'!E106+'Vagas - Realização 3º'!E106+'Vagas - Realização 4º'!E106</f>
        <v>368</v>
      </c>
      <c r="F106" s="62">
        <f t="shared" si="13"/>
        <v>1.0952380952380953</v>
      </c>
      <c r="G106" s="48">
        <v>0</v>
      </c>
      <c r="H106" s="61">
        <v>0</v>
      </c>
      <c r="I106" s="62" t="str">
        <f t="shared" si="21"/>
        <v/>
      </c>
      <c r="J106" s="48">
        <v>0</v>
      </c>
      <c r="K106" s="61">
        <v>0</v>
      </c>
      <c r="L106" s="62" t="str">
        <f t="shared" si="18"/>
        <v/>
      </c>
      <c r="M106" s="60">
        <f t="shared" si="25"/>
        <v>0</v>
      </c>
      <c r="N106" s="60">
        <f t="shared" si="26"/>
        <v>0</v>
      </c>
    </row>
    <row r="107" spans="2:14" x14ac:dyDescent="0.25">
      <c r="B107" s="30" t="s">
        <v>207</v>
      </c>
      <c r="C107" s="31" t="s">
        <v>134</v>
      </c>
      <c r="D107" s="48">
        <f>'Vagas - Realização 1º'!D107+'Vagas - Realização 2º'!D107+'Vagas - Realização 3º'!D107+'Vagas - Realização 4º'!D107</f>
        <v>60</v>
      </c>
      <c r="E107" s="61">
        <f>'Vagas - Realização 1º'!E107+'Vagas - Realização 2º'!E107+'Vagas - Realização 3º'!E107+'Vagas - Realização 4º'!E107</f>
        <v>21</v>
      </c>
      <c r="F107" s="62">
        <f t="shared" si="13"/>
        <v>0.35</v>
      </c>
      <c r="G107" s="48">
        <v>0</v>
      </c>
      <c r="H107" s="61">
        <v>0</v>
      </c>
      <c r="I107" s="62" t="str">
        <f t="shared" si="21"/>
        <v/>
      </c>
      <c r="J107" s="48">
        <v>0</v>
      </c>
      <c r="K107" s="61">
        <v>0</v>
      </c>
      <c r="L107" s="62" t="str">
        <f t="shared" si="18"/>
        <v/>
      </c>
      <c r="M107" s="60">
        <f t="shared" si="25"/>
        <v>0</v>
      </c>
      <c r="N107" s="60">
        <f t="shared" si="26"/>
        <v>0</v>
      </c>
    </row>
    <row r="108" spans="2:14" x14ac:dyDescent="0.25">
      <c r="B108" s="41" t="s">
        <v>41</v>
      </c>
      <c r="C108" s="85" t="s">
        <v>42</v>
      </c>
      <c r="D108" s="87">
        <f>D109+D110+D111+D112+D113+D114+D115+D116</f>
        <v>0</v>
      </c>
      <c r="E108" s="110">
        <f>E109+E110+E111+E112+E113+E114+E115+E116</f>
        <v>0</v>
      </c>
      <c r="F108" s="111" t="str">
        <f t="shared" si="13"/>
        <v/>
      </c>
      <c r="G108" s="87">
        <f>G109+G110+G111+G112+G113+G114+G115+G116</f>
        <v>0</v>
      </c>
      <c r="H108" s="110">
        <f>H109+H110+H111+H112+H113+H114+H115+H116</f>
        <v>0</v>
      </c>
      <c r="I108" s="111" t="str">
        <f t="shared" si="21"/>
        <v/>
      </c>
      <c r="J108" s="87">
        <f>J109+J110+J111+J112+J113+J114+J115+J116</f>
        <v>0</v>
      </c>
      <c r="K108" s="110">
        <f>K109+K110+K111+K112+K113+K114+K115+K116</f>
        <v>0</v>
      </c>
      <c r="L108" s="111" t="str">
        <f t="shared" si="18"/>
        <v/>
      </c>
      <c r="M108" s="112" t="str">
        <f t="shared" si="25"/>
        <v/>
      </c>
      <c r="N108" s="112" t="str">
        <f t="shared" si="26"/>
        <v/>
      </c>
    </row>
    <row r="109" spans="2:14" x14ac:dyDescent="0.25">
      <c r="B109" s="30" t="s">
        <v>82</v>
      </c>
      <c r="C109" s="31" t="s">
        <v>65</v>
      </c>
      <c r="D109" s="48">
        <f>'Vagas - Realização 1º'!D109+'Vagas - Realização 2º'!D109+'Vagas - Realização 3º'!D109+'Vagas - Realização 4º'!D109</f>
        <v>0</v>
      </c>
      <c r="E109" s="61">
        <f>'Vagas - Realização 1º'!E109+'Vagas - Realização 2º'!E109+'Vagas - Realização 3º'!E109+'Vagas - Realização 4º'!E109</f>
        <v>0</v>
      </c>
      <c r="F109" s="62" t="str">
        <f t="shared" si="13"/>
        <v/>
      </c>
      <c r="G109" s="48">
        <v>0</v>
      </c>
      <c r="H109" s="61">
        <v>0</v>
      </c>
      <c r="I109" s="62" t="str">
        <f t="shared" si="21"/>
        <v/>
      </c>
      <c r="J109" s="48">
        <v>0</v>
      </c>
      <c r="K109" s="61">
        <v>0</v>
      </c>
      <c r="L109" s="62" t="str">
        <f t="shared" si="18"/>
        <v/>
      </c>
      <c r="M109" s="60" t="str">
        <f t="shared" si="25"/>
        <v/>
      </c>
      <c r="N109" s="60" t="str">
        <f t="shared" si="26"/>
        <v/>
      </c>
    </row>
    <row r="110" spans="2:14" x14ac:dyDescent="0.25">
      <c r="B110" s="30" t="s">
        <v>208</v>
      </c>
      <c r="C110" s="31" t="s">
        <v>156</v>
      </c>
      <c r="D110" s="48">
        <f>'Vagas - Realização 1º'!D110+'Vagas - Realização 2º'!D110+'Vagas - Realização 3º'!D110+'Vagas - Realização 4º'!D110</f>
        <v>0</v>
      </c>
      <c r="E110" s="61">
        <f>'Vagas - Realização 1º'!E110+'Vagas - Realização 2º'!E110+'Vagas - Realização 3º'!E110+'Vagas - Realização 4º'!E110</f>
        <v>0</v>
      </c>
      <c r="F110" s="62" t="str">
        <f t="shared" si="13"/>
        <v/>
      </c>
      <c r="G110" s="48">
        <v>0</v>
      </c>
      <c r="H110" s="61">
        <v>0</v>
      </c>
      <c r="I110" s="62" t="str">
        <f t="shared" si="21"/>
        <v/>
      </c>
      <c r="J110" s="48">
        <v>0</v>
      </c>
      <c r="K110" s="61">
        <v>0</v>
      </c>
      <c r="L110" s="62" t="str">
        <f t="shared" si="18"/>
        <v/>
      </c>
      <c r="M110" s="60" t="str">
        <f t="shared" si="25"/>
        <v/>
      </c>
      <c r="N110" s="60" t="str">
        <f t="shared" si="26"/>
        <v/>
      </c>
    </row>
    <row r="111" spans="2:14" x14ac:dyDescent="0.25">
      <c r="B111" s="30" t="s">
        <v>209</v>
      </c>
      <c r="C111" s="31" t="s">
        <v>189</v>
      </c>
      <c r="D111" s="48">
        <f>'Vagas - Realização 1º'!D111+'Vagas - Realização 2º'!D111+'Vagas - Realização 3º'!D111+'Vagas - Realização 4º'!D111</f>
        <v>0</v>
      </c>
      <c r="E111" s="61">
        <f>'Vagas - Realização 1º'!E111+'Vagas - Realização 2º'!E111+'Vagas - Realização 3º'!E111+'Vagas - Realização 4º'!E111</f>
        <v>0</v>
      </c>
      <c r="F111" s="62" t="str">
        <f t="shared" si="13"/>
        <v/>
      </c>
      <c r="G111" s="48">
        <v>0</v>
      </c>
      <c r="H111" s="61">
        <v>0</v>
      </c>
      <c r="I111" s="62" t="str">
        <f t="shared" si="21"/>
        <v/>
      </c>
      <c r="J111" s="48">
        <v>0</v>
      </c>
      <c r="K111" s="61">
        <v>0</v>
      </c>
      <c r="L111" s="62" t="str">
        <f t="shared" si="18"/>
        <v/>
      </c>
      <c r="M111" s="60" t="str">
        <f t="shared" si="25"/>
        <v/>
      </c>
      <c r="N111" s="60" t="str">
        <f t="shared" si="26"/>
        <v/>
      </c>
    </row>
    <row r="112" spans="2:14" x14ac:dyDescent="0.25">
      <c r="B112" s="30" t="s">
        <v>210</v>
      </c>
      <c r="C112" s="31" t="s">
        <v>212</v>
      </c>
      <c r="D112" s="48">
        <f>'Vagas - Realização 1º'!D112+'Vagas - Realização 2º'!D112+'Vagas - Realização 3º'!D112+'Vagas - Realização 4º'!D112</f>
        <v>0</v>
      </c>
      <c r="E112" s="61">
        <f>'Vagas - Realização 1º'!E112+'Vagas - Realização 2º'!E112+'Vagas - Realização 3º'!E112+'Vagas - Realização 4º'!E112</f>
        <v>0</v>
      </c>
      <c r="F112" s="62" t="str">
        <f t="shared" si="13"/>
        <v/>
      </c>
      <c r="G112" s="48">
        <v>0</v>
      </c>
      <c r="H112" s="61">
        <v>0</v>
      </c>
      <c r="I112" s="62" t="str">
        <f t="shared" si="21"/>
        <v/>
      </c>
      <c r="J112" s="48">
        <v>0</v>
      </c>
      <c r="K112" s="61">
        <v>0</v>
      </c>
      <c r="L112" s="62" t="str">
        <f t="shared" si="18"/>
        <v/>
      </c>
      <c r="M112" s="60" t="str">
        <f t="shared" si="25"/>
        <v/>
      </c>
      <c r="N112" s="60" t="str">
        <f t="shared" si="26"/>
        <v/>
      </c>
    </row>
    <row r="113" spans="2:14" x14ac:dyDescent="0.25">
      <c r="B113" s="30" t="s">
        <v>211</v>
      </c>
      <c r="C113" s="31" t="s">
        <v>133</v>
      </c>
      <c r="D113" s="48">
        <f>'Vagas - Realização 1º'!D113+'Vagas - Realização 2º'!D113+'Vagas - Realização 3º'!D113+'Vagas - Realização 4º'!D113</f>
        <v>0</v>
      </c>
      <c r="E113" s="61">
        <f>'Vagas - Realização 1º'!E113+'Vagas - Realização 2º'!E113+'Vagas - Realização 3º'!E113+'Vagas - Realização 4º'!E113</f>
        <v>0</v>
      </c>
      <c r="F113" s="62" t="str">
        <f t="shared" si="13"/>
        <v/>
      </c>
      <c r="G113" s="48">
        <v>0</v>
      </c>
      <c r="H113" s="61">
        <v>0</v>
      </c>
      <c r="I113" s="62" t="str">
        <f t="shared" si="21"/>
        <v/>
      </c>
      <c r="J113" s="48">
        <v>0</v>
      </c>
      <c r="K113" s="61">
        <v>0</v>
      </c>
      <c r="L113" s="62" t="str">
        <f t="shared" si="18"/>
        <v/>
      </c>
      <c r="M113" s="60" t="str">
        <f t="shared" si="25"/>
        <v/>
      </c>
      <c r="N113" s="60" t="str">
        <f t="shared" si="26"/>
        <v/>
      </c>
    </row>
    <row r="114" spans="2:14" x14ac:dyDescent="0.25">
      <c r="B114" s="30" t="s">
        <v>215</v>
      </c>
      <c r="C114" s="31" t="s">
        <v>134</v>
      </c>
      <c r="D114" s="48">
        <f>'Vagas - Realização 1º'!D114+'Vagas - Realização 2º'!D114+'Vagas - Realização 3º'!D114+'Vagas - Realização 4º'!D114</f>
        <v>0</v>
      </c>
      <c r="E114" s="61">
        <f>'Vagas - Realização 1º'!E114+'Vagas - Realização 2º'!E114+'Vagas - Realização 3º'!E114+'Vagas - Realização 4º'!E114</f>
        <v>0</v>
      </c>
      <c r="F114" s="62" t="str">
        <f t="shared" si="13"/>
        <v/>
      </c>
      <c r="G114" s="48">
        <v>0</v>
      </c>
      <c r="H114" s="61">
        <v>0</v>
      </c>
      <c r="I114" s="62" t="str">
        <f t="shared" si="21"/>
        <v/>
      </c>
      <c r="J114" s="48">
        <v>0</v>
      </c>
      <c r="K114" s="61">
        <v>0</v>
      </c>
      <c r="L114" s="62" t="str">
        <f t="shared" si="18"/>
        <v/>
      </c>
      <c r="M114" s="60" t="str">
        <f t="shared" si="25"/>
        <v/>
      </c>
      <c r="N114" s="60" t="str">
        <f t="shared" si="26"/>
        <v/>
      </c>
    </row>
    <row r="115" spans="2:14" x14ac:dyDescent="0.25">
      <c r="B115" s="30" t="s">
        <v>216</v>
      </c>
      <c r="C115" s="31" t="s">
        <v>213</v>
      </c>
      <c r="D115" s="48">
        <f>'Vagas - Realização 1º'!D115+'Vagas - Realização 2º'!D115+'Vagas - Realização 3º'!D115+'Vagas - Realização 4º'!D115</f>
        <v>0</v>
      </c>
      <c r="E115" s="61">
        <f>'Vagas - Realização 1º'!E115+'Vagas - Realização 2º'!E115+'Vagas - Realização 3º'!E115+'Vagas - Realização 4º'!E115</f>
        <v>0</v>
      </c>
      <c r="F115" s="62" t="str">
        <f t="shared" si="13"/>
        <v/>
      </c>
      <c r="G115" s="48">
        <v>0</v>
      </c>
      <c r="H115" s="61">
        <v>0</v>
      </c>
      <c r="I115" s="62" t="str">
        <f t="shared" si="21"/>
        <v/>
      </c>
      <c r="J115" s="48">
        <v>0</v>
      </c>
      <c r="K115" s="61">
        <v>0</v>
      </c>
      <c r="L115" s="62" t="str">
        <f t="shared" si="18"/>
        <v/>
      </c>
      <c r="M115" s="60" t="str">
        <f t="shared" si="25"/>
        <v/>
      </c>
      <c r="N115" s="60" t="str">
        <f t="shared" si="26"/>
        <v/>
      </c>
    </row>
    <row r="116" spans="2:14" x14ac:dyDescent="0.25">
      <c r="B116" s="30" t="s">
        <v>217</v>
      </c>
      <c r="C116" s="31" t="s">
        <v>214</v>
      </c>
      <c r="D116" s="48">
        <f>'Vagas - Realização 1º'!D116+'Vagas - Realização 2º'!D116+'Vagas - Realização 3º'!D116+'Vagas - Realização 4º'!D116</f>
        <v>0</v>
      </c>
      <c r="E116" s="61">
        <f>'Vagas - Realização 1º'!E116+'Vagas - Realização 2º'!E116+'Vagas - Realização 3º'!E116+'Vagas - Realização 4º'!E116</f>
        <v>0</v>
      </c>
      <c r="F116" s="62" t="str">
        <f t="shared" si="13"/>
        <v/>
      </c>
      <c r="G116" s="48">
        <v>0</v>
      </c>
      <c r="H116" s="61">
        <v>0</v>
      </c>
      <c r="I116" s="62" t="str">
        <f t="shared" si="21"/>
        <v/>
      </c>
      <c r="J116" s="48">
        <v>0</v>
      </c>
      <c r="K116" s="61">
        <v>0</v>
      </c>
      <c r="L116" s="62" t="str">
        <f t="shared" si="18"/>
        <v/>
      </c>
      <c r="M116" s="60" t="str">
        <f t="shared" si="25"/>
        <v/>
      </c>
      <c r="N116" s="60" t="str">
        <f t="shared" si="26"/>
        <v/>
      </c>
    </row>
    <row r="117" spans="2:14" x14ac:dyDescent="0.25">
      <c r="B117" s="41" t="s">
        <v>35</v>
      </c>
      <c r="C117" s="85" t="s">
        <v>43</v>
      </c>
      <c r="D117" s="87">
        <f>D118+D119+D120+D121+D122+D123+D124</f>
        <v>46670</v>
      </c>
      <c r="E117" s="110">
        <f t="shared" ref="E117" si="30">E118+E119+E120+E121+E122+E123+E124</f>
        <v>49774</v>
      </c>
      <c r="F117" s="111">
        <f t="shared" si="13"/>
        <v>1.0665095350332119</v>
      </c>
      <c r="G117" s="87">
        <f t="shared" ref="G117:H117" si="31">G118+G119+G120+G121+G122+G123+G124</f>
        <v>0</v>
      </c>
      <c r="H117" s="110">
        <f t="shared" si="31"/>
        <v>0</v>
      </c>
      <c r="I117" s="111" t="str">
        <f t="shared" si="21"/>
        <v/>
      </c>
      <c r="J117" s="87">
        <f t="shared" ref="J117:K117" si="32">J118+J119+J120+J121+J122+J123+J124</f>
        <v>0</v>
      </c>
      <c r="K117" s="110">
        <f t="shared" si="32"/>
        <v>0</v>
      </c>
      <c r="L117" s="111" t="str">
        <f t="shared" si="18"/>
        <v/>
      </c>
      <c r="M117" s="112">
        <f t="shared" si="25"/>
        <v>0</v>
      </c>
      <c r="N117" s="112">
        <f t="shared" si="26"/>
        <v>0</v>
      </c>
    </row>
    <row r="118" spans="2:14" x14ac:dyDescent="0.25">
      <c r="B118" s="30" t="s">
        <v>218</v>
      </c>
      <c r="C118" s="31" t="s">
        <v>158</v>
      </c>
      <c r="D118" s="48">
        <f>'Vagas - Realização 1º'!D118+'Vagas - Realização 2º'!D118+'Vagas - Realização 3º'!D118+'Vagas - Realização 4º'!D118</f>
        <v>45320</v>
      </c>
      <c r="E118" s="61">
        <f>'Vagas - Realização 1º'!E118+'Vagas - Realização 2º'!E118+'Vagas - Realização 3º'!E118+'Vagas - Realização 4º'!E118</f>
        <v>47610</v>
      </c>
      <c r="F118" s="62">
        <f t="shared" si="13"/>
        <v>1.0505295675198587</v>
      </c>
      <c r="G118" s="48">
        <v>0</v>
      </c>
      <c r="H118" s="61">
        <v>0</v>
      </c>
      <c r="I118" s="62" t="str">
        <f t="shared" si="21"/>
        <v/>
      </c>
      <c r="J118" s="48">
        <v>0</v>
      </c>
      <c r="K118" s="61">
        <v>0</v>
      </c>
      <c r="L118" s="62" t="str">
        <f t="shared" si="18"/>
        <v/>
      </c>
      <c r="M118" s="60">
        <f t="shared" si="25"/>
        <v>0</v>
      </c>
      <c r="N118" s="60">
        <f t="shared" si="26"/>
        <v>0</v>
      </c>
    </row>
    <row r="119" spans="2:14" x14ac:dyDescent="0.25">
      <c r="B119" s="30" t="s">
        <v>83</v>
      </c>
      <c r="C119" s="31" t="s">
        <v>65</v>
      </c>
      <c r="D119" s="48">
        <f>'Vagas - Realização 1º'!D119+'Vagas - Realização 2º'!D119+'Vagas - Realização 3º'!D119+'Vagas - Realização 4º'!D119</f>
        <v>575</v>
      </c>
      <c r="E119" s="61">
        <f>'Vagas - Realização 1º'!E119+'Vagas - Realização 2º'!E119+'Vagas - Realização 3º'!E119+'Vagas - Realização 4º'!E119</f>
        <v>561</v>
      </c>
      <c r="F119" s="62">
        <f t="shared" si="13"/>
        <v>0.97565217391304349</v>
      </c>
      <c r="G119" s="48">
        <v>0</v>
      </c>
      <c r="H119" s="61">
        <v>0</v>
      </c>
      <c r="I119" s="62" t="str">
        <f t="shared" si="21"/>
        <v/>
      </c>
      <c r="J119" s="48">
        <v>0</v>
      </c>
      <c r="K119" s="61">
        <v>0</v>
      </c>
      <c r="L119" s="62" t="str">
        <f t="shared" si="18"/>
        <v/>
      </c>
      <c r="M119" s="60">
        <f t="shared" si="25"/>
        <v>0</v>
      </c>
      <c r="N119" s="60">
        <f t="shared" si="26"/>
        <v>0</v>
      </c>
    </row>
    <row r="120" spans="2:14" x14ac:dyDescent="0.25">
      <c r="B120" s="30" t="s">
        <v>219</v>
      </c>
      <c r="C120" s="31" t="s">
        <v>156</v>
      </c>
      <c r="D120" s="48">
        <f>'Vagas - Realização 1º'!D120+'Vagas - Realização 2º'!D120+'Vagas - Realização 3º'!D120+'Vagas - Realização 4º'!D120</f>
        <v>360</v>
      </c>
      <c r="E120" s="61">
        <f>'Vagas - Realização 1º'!E120+'Vagas - Realização 2º'!E120+'Vagas - Realização 3º'!E120+'Vagas - Realização 4º'!E120</f>
        <v>90</v>
      </c>
      <c r="F120" s="62">
        <f t="shared" si="13"/>
        <v>0.25</v>
      </c>
      <c r="G120" s="48">
        <v>0</v>
      </c>
      <c r="H120" s="61">
        <v>0</v>
      </c>
      <c r="I120" s="62" t="str">
        <f t="shared" si="21"/>
        <v/>
      </c>
      <c r="J120" s="48">
        <v>0</v>
      </c>
      <c r="K120" s="61">
        <v>0</v>
      </c>
      <c r="L120" s="62" t="str">
        <f t="shared" si="18"/>
        <v/>
      </c>
      <c r="M120" s="60">
        <f t="shared" si="25"/>
        <v>0</v>
      </c>
      <c r="N120" s="60">
        <f t="shared" si="26"/>
        <v>0</v>
      </c>
    </row>
    <row r="121" spans="2:14" x14ac:dyDescent="0.25">
      <c r="B121" s="30" t="s">
        <v>220</v>
      </c>
      <c r="C121" s="31" t="s">
        <v>189</v>
      </c>
      <c r="D121" s="48">
        <f>'Vagas - Realização 1º'!D121+'Vagas - Realização 2º'!D121+'Vagas - Realização 3º'!D121+'Vagas - Realização 4º'!D121</f>
        <v>0</v>
      </c>
      <c r="E121" s="61">
        <f>'Vagas - Realização 1º'!E121+'Vagas - Realização 2º'!E121+'Vagas - Realização 3º'!E121+'Vagas - Realização 4º'!E121</f>
        <v>1100</v>
      </c>
      <c r="F121" s="62" t="str">
        <f t="shared" si="13"/>
        <v/>
      </c>
      <c r="G121" s="48">
        <v>0</v>
      </c>
      <c r="H121" s="61">
        <v>0</v>
      </c>
      <c r="I121" s="62" t="str">
        <f t="shared" si="21"/>
        <v/>
      </c>
      <c r="J121" s="48">
        <v>0</v>
      </c>
      <c r="K121" s="61">
        <v>0</v>
      </c>
      <c r="L121" s="62" t="str">
        <f t="shared" si="18"/>
        <v/>
      </c>
      <c r="M121" s="60" t="str">
        <f t="shared" si="25"/>
        <v/>
      </c>
      <c r="N121" s="60">
        <f t="shared" si="26"/>
        <v>0</v>
      </c>
    </row>
    <row r="122" spans="2:14" x14ac:dyDescent="0.25">
      <c r="B122" s="30" t="s">
        <v>221</v>
      </c>
      <c r="C122" s="31" t="s">
        <v>155</v>
      </c>
      <c r="D122" s="48">
        <f>'Vagas - Realização 1º'!D122+'Vagas - Realização 2º'!D122+'Vagas - Realização 3º'!D122+'Vagas - Realização 4º'!D122</f>
        <v>0</v>
      </c>
      <c r="E122" s="61">
        <f>'Vagas - Realização 1º'!E122+'Vagas - Realização 2º'!E122+'Vagas - Realização 3º'!E122+'Vagas - Realização 4º'!E122</f>
        <v>0</v>
      </c>
      <c r="F122" s="62" t="str">
        <f t="shared" si="13"/>
        <v/>
      </c>
      <c r="G122" s="48">
        <v>0</v>
      </c>
      <c r="H122" s="61">
        <v>0</v>
      </c>
      <c r="I122" s="62" t="str">
        <f t="shared" si="21"/>
        <v/>
      </c>
      <c r="J122" s="48">
        <v>0</v>
      </c>
      <c r="K122" s="61">
        <v>0</v>
      </c>
      <c r="L122" s="62" t="str">
        <f t="shared" si="18"/>
        <v/>
      </c>
      <c r="M122" s="60" t="str">
        <f t="shared" si="25"/>
        <v/>
      </c>
      <c r="N122" s="60" t="str">
        <f t="shared" si="26"/>
        <v/>
      </c>
    </row>
    <row r="123" spans="2:14" x14ac:dyDescent="0.25">
      <c r="B123" s="30" t="s">
        <v>222</v>
      </c>
      <c r="C123" s="31" t="s">
        <v>133</v>
      </c>
      <c r="D123" s="48">
        <f>'Vagas - Realização 1º'!D123+'Vagas - Realização 2º'!D123+'Vagas - Realização 3º'!D123+'Vagas - Realização 4º'!D123</f>
        <v>295</v>
      </c>
      <c r="E123" s="61">
        <f>'Vagas - Realização 1º'!E123+'Vagas - Realização 2º'!E123+'Vagas - Realização 3º'!E123+'Vagas - Realização 4º'!E123</f>
        <v>356</v>
      </c>
      <c r="F123" s="62">
        <f t="shared" si="13"/>
        <v>1.2067796610169492</v>
      </c>
      <c r="G123" s="48">
        <v>0</v>
      </c>
      <c r="H123" s="61">
        <v>0</v>
      </c>
      <c r="I123" s="62" t="str">
        <f t="shared" si="21"/>
        <v/>
      </c>
      <c r="J123" s="48">
        <v>0</v>
      </c>
      <c r="K123" s="61">
        <v>0</v>
      </c>
      <c r="L123" s="62" t="str">
        <f t="shared" si="18"/>
        <v/>
      </c>
      <c r="M123" s="60">
        <f t="shared" si="25"/>
        <v>0</v>
      </c>
      <c r="N123" s="60">
        <f t="shared" si="26"/>
        <v>0</v>
      </c>
    </row>
    <row r="124" spans="2:14" x14ac:dyDescent="0.25">
      <c r="B124" s="30" t="s">
        <v>223</v>
      </c>
      <c r="C124" s="31" t="s">
        <v>134</v>
      </c>
      <c r="D124" s="48">
        <f>'Vagas - Realização 1º'!D124+'Vagas - Realização 2º'!D124+'Vagas - Realização 3º'!D124+'Vagas - Realização 4º'!D124</f>
        <v>120</v>
      </c>
      <c r="E124" s="61">
        <f>'Vagas - Realização 1º'!E124+'Vagas - Realização 2º'!E124+'Vagas - Realização 3º'!E124+'Vagas - Realização 4º'!E124</f>
        <v>57</v>
      </c>
      <c r="F124" s="62">
        <f t="shared" si="13"/>
        <v>0.47499999999999998</v>
      </c>
      <c r="G124" s="48">
        <v>0</v>
      </c>
      <c r="H124" s="61">
        <v>0</v>
      </c>
      <c r="I124" s="62" t="str">
        <f t="shared" si="21"/>
        <v/>
      </c>
      <c r="J124" s="48">
        <v>0</v>
      </c>
      <c r="K124" s="61">
        <v>0</v>
      </c>
      <c r="L124" s="62" t="str">
        <f t="shared" si="18"/>
        <v/>
      </c>
      <c r="M124" s="60">
        <f t="shared" si="25"/>
        <v>0</v>
      </c>
      <c r="N124" s="60">
        <f t="shared" si="26"/>
        <v>0</v>
      </c>
    </row>
    <row r="125" spans="2:14" x14ac:dyDescent="0.25">
      <c r="B125" s="41" t="s">
        <v>44</v>
      </c>
      <c r="C125" s="85" t="s">
        <v>45</v>
      </c>
      <c r="D125" s="87">
        <f>D126+D127+D128+D129+D130+D131+D132+D133</f>
        <v>615</v>
      </c>
      <c r="E125" s="110">
        <f>E126+E127+E128+E129+E130+E131+E132+E133</f>
        <v>1675</v>
      </c>
      <c r="F125" s="111">
        <f t="shared" si="13"/>
        <v>2.7235772357723578</v>
      </c>
      <c r="G125" s="87">
        <f>G126+G127+G128+G129+G130+G131+G132+G133</f>
        <v>0</v>
      </c>
      <c r="H125" s="110">
        <f>H126+H127+H128+H129+H130+H131+H132+H133</f>
        <v>0</v>
      </c>
      <c r="I125" s="111" t="str">
        <f t="shared" si="21"/>
        <v/>
      </c>
      <c r="J125" s="87">
        <f>J126+J127+J128+J129+J130+J131+J132+J133</f>
        <v>0</v>
      </c>
      <c r="K125" s="110">
        <f>K126+K127+K128+K129+K130+K131+K132+K133</f>
        <v>0</v>
      </c>
      <c r="L125" s="111" t="str">
        <f t="shared" si="18"/>
        <v/>
      </c>
      <c r="M125" s="112">
        <f t="shared" si="25"/>
        <v>0</v>
      </c>
      <c r="N125" s="112">
        <f t="shared" si="26"/>
        <v>0</v>
      </c>
    </row>
    <row r="126" spans="2:14" x14ac:dyDescent="0.25">
      <c r="B126" s="30" t="s">
        <v>224</v>
      </c>
      <c r="C126" s="31" t="s">
        <v>158</v>
      </c>
      <c r="D126" s="48">
        <f>'Vagas - Realização 1º'!D126+'Vagas - Realização 2º'!D126+'Vagas - Realização 3º'!D126+'Vagas - Realização 4º'!D126</f>
        <v>270</v>
      </c>
      <c r="E126" s="61">
        <f>'Vagas - Realização 1º'!E126+'Vagas - Realização 2º'!E126+'Vagas - Realização 3º'!E126+'Vagas - Realização 4º'!E126</f>
        <v>862</v>
      </c>
      <c r="F126" s="62">
        <f t="shared" si="13"/>
        <v>3.1925925925925926</v>
      </c>
      <c r="G126" s="48">
        <v>0</v>
      </c>
      <c r="H126" s="61">
        <v>0</v>
      </c>
      <c r="I126" s="62" t="str">
        <f t="shared" si="21"/>
        <v/>
      </c>
      <c r="J126" s="48">
        <v>0</v>
      </c>
      <c r="K126" s="61">
        <v>0</v>
      </c>
      <c r="L126" s="62" t="str">
        <f t="shared" si="18"/>
        <v/>
      </c>
      <c r="M126" s="60">
        <f t="shared" si="25"/>
        <v>0</v>
      </c>
      <c r="N126" s="60">
        <f t="shared" si="26"/>
        <v>0</v>
      </c>
    </row>
    <row r="127" spans="2:14" x14ac:dyDescent="0.25">
      <c r="B127" s="30" t="s">
        <v>84</v>
      </c>
      <c r="C127" s="31" t="s">
        <v>65</v>
      </c>
      <c r="D127" s="48">
        <f>'Vagas - Realização 1º'!D127+'Vagas - Realização 2º'!D127+'Vagas - Realização 3º'!D127+'Vagas - Realização 4º'!D127</f>
        <v>0</v>
      </c>
      <c r="E127" s="61">
        <f>'Vagas - Realização 1º'!E127+'Vagas - Realização 2º'!E127+'Vagas - Realização 3º'!E127+'Vagas - Realização 4º'!E127</f>
        <v>0</v>
      </c>
      <c r="F127" s="62" t="str">
        <f t="shared" si="13"/>
        <v/>
      </c>
      <c r="G127" s="48">
        <v>0</v>
      </c>
      <c r="H127" s="61">
        <v>0</v>
      </c>
      <c r="I127" s="62" t="str">
        <f t="shared" si="21"/>
        <v/>
      </c>
      <c r="J127" s="48">
        <v>0</v>
      </c>
      <c r="K127" s="61">
        <v>0</v>
      </c>
      <c r="L127" s="62" t="str">
        <f t="shared" si="18"/>
        <v/>
      </c>
      <c r="M127" s="60" t="str">
        <f t="shared" si="25"/>
        <v/>
      </c>
      <c r="N127" s="60" t="str">
        <f t="shared" si="26"/>
        <v/>
      </c>
    </row>
    <row r="128" spans="2:14" x14ac:dyDescent="0.25">
      <c r="B128" s="30" t="s">
        <v>225</v>
      </c>
      <c r="C128" s="31" t="s">
        <v>156</v>
      </c>
      <c r="D128" s="48">
        <f>'Vagas - Realização 1º'!D128+'Vagas - Realização 2º'!D128+'Vagas - Realização 3º'!D128+'Vagas - Realização 4º'!D128</f>
        <v>275</v>
      </c>
      <c r="E128" s="61">
        <f>'Vagas - Realização 1º'!E128+'Vagas - Realização 2º'!E128+'Vagas - Realização 3º'!E128+'Vagas - Realização 4º'!E128</f>
        <v>162</v>
      </c>
      <c r="F128" s="62">
        <f t="shared" si="13"/>
        <v>0.58909090909090911</v>
      </c>
      <c r="G128" s="48">
        <v>0</v>
      </c>
      <c r="H128" s="61">
        <v>0</v>
      </c>
      <c r="I128" s="62" t="str">
        <f t="shared" si="21"/>
        <v/>
      </c>
      <c r="J128" s="48">
        <v>0</v>
      </c>
      <c r="K128" s="61">
        <v>0</v>
      </c>
      <c r="L128" s="62" t="str">
        <f t="shared" si="18"/>
        <v/>
      </c>
      <c r="M128" s="60">
        <f t="shared" si="25"/>
        <v>0</v>
      </c>
      <c r="N128" s="60">
        <f t="shared" si="26"/>
        <v>0</v>
      </c>
    </row>
    <row r="129" spans="2:14" x14ac:dyDescent="0.25">
      <c r="B129" s="30" t="s">
        <v>226</v>
      </c>
      <c r="C129" s="31" t="s">
        <v>189</v>
      </c>
      <c r="D129" s="48">
        <f>'Vagas - Realização 1º'!D129+'Vagas - Realização 2º'!D129+'Vagas - Realização 3º'!D129+'Vagas - Realização 4º'!D129</f>
        <v>0</v>
      </c>
      <c r="E129" s="61">
        <f>'Vagas - Realização 1º'!E129+'Vagas - Realização 2º'!E129+'Vagas - Realização 3º'!E129+'Vagas - Realização 4º'!E129</f>
        <v>0</v>
      </c>
      <c r="F129" s="62" t="str">
        <f t="shared" si="13"/>
        <v/>
      </c>
      <c r="G129" s="48">
        <v>0</v>
      </c>
      <c r="H129" s="61">
        <v>0</v>
      </c>
      <c r="I129" s="62" t="str">
        <f t="shared" si="21"/>
        <v/>
      </c>
      <c r="J129" s="48">
        <v>0</v>
      </c>
      <c r="K129" s="61">
        <v>0</v>
      </c>
      <c r="L129" s="62" t="str">
        <f t="shared" si="18"/>
        <v/>
      </c>
      <c r="M129" s="60" t="str">
        <f t="shared" si="25"/>
        <v/>
      </c>
      <c r="N129" s="60" t="str">
        <f t="shared" si="26"/>
        <v/>
      </c>
    </row>
    <row r="130" spans="2:14" x14ac:dyDescent="0.25">
      <c r="B130" s="30" t="s">
        <v>227</v>
      </c>
      <c r="C130" s="31" t="s">
        <v>155</v>
      </c>
      <c r="D130" s="48">
        <f>'Vagas - Realização 1º'!D130+'Vagas - Realização 2º'!D130+'Vagas - Realização 3º'!D130+'Vagas - Realização 4º'!D130</f>
        <v>0</v>
      </c>
      <c r="E130" s="61">
        <f>'Vagas - Realização 1º'!E130+'Vagas - Realização 2º'!E130+'Vagas - Realização 3º'!E130+'Vagas - Realização 4º'!E130</f>
        <v>0</v>
      </c>
      <c r="F130" s="62" t="str">
        <f t="shared" si="13"/>
        <v/>
      </c>
      <c r="G130" s="48">
        <v>0</v>
      </c>
      <c r="H130" s="61">
        <v>0</v>
      </c>
      <c r="I130" s="62" t="str">
        <f t="shared" si="21"/>
        <v/>
      </c>
      <c r="J130" s="48">
        <v>0</v>
      </c>
      <c r="K130" s="61">
        <v>0</v>
      </c>
      <c r="L130" s="62" t="str">
        <f t="shared" si="18"/>
        <v/>
      </c>
      <c r="M130" s="60" t="str">
        <f t="shared" si="25"/>
        <v/>
      </c>
      <c r="N130" s="60" t="str">
        <f t="shared" si="26"/>
        <v/>
      </c>
    </row>
    <row r="131" spans="2:14" x14ac:dyDescent="0.25">
      <c r="B131" s="30" t="s">
        <v>228</v>
      </c>
      <c r="C131" s="31" t="s">
        <v>229</v>
      </c>
      <c r="D131" s="48">
        <f>'Vagas - Realização 1º'!D131+'Vagas - Realização 2º'!D131+'Vagas - Realização 3º'!D131+'Vagas - Realização 4º'!D131</f>
        <v>0</v>
      </c>
      <c r="E131" s="61">
        <f>'Vagas - Realização 1º'!E131+'Vagas - Realização 2º'!E131+'Vagas - Realização 3º'!E131+'Vagas - Realização 4º'!E131</f>
        <v>0</v>
      </c>
      <c r="F131" s="62" t="str">
        <f t="shared" si="13"/>
        <v/>
      </c>
      <c r="G131" s="48">
        <v>0</v>
      </c>
      <c r="H131" s="61">
        <v>0</v>
      </c>
      <c r="I131" s="62" t="str">
        <f t="shared" si="21"/>
        <v/>
      </c>
      <c r="J131" s="48">
        <v>0</v>
      </c>
      <c r="K131" s="61">
        <v>0</v>
      </c>
      <c r="L131" s="62" t="str">
        <f t="shared" si="18"/>
        <v/>
      </c>
      <c r="M131" s="60" t="str">
        <f t="shared" si="25"/>
        <v/>
      </c>
      <c r="N131" s="60" t="str">
        <f t="shared" si="26"/>
        <v/>
      </c>
    </row>
    <row r="132" spans="2:14" x14ac:dyDescent="0.25">
      <c r="B132" s="30" t="s">
        <v>230</v>
      </c>
      <c r="C132" s="31" t="s">
        <v>133</v>
      </c>
      <c r="D132" s="48">
        <f>'Vagas - Realização 1º'!D132+'Vagas - Realização 2º'!D132+'Vagas - Realização 3º'!D132+'Vagas - Realização 4º'!D132</f>
        <v>70</v>
      </c>
      <c r="E132" s="61">
        <f>'Vagas - Realização 1º'!E132+'Vagas - Realização 2º'!E132+'Vagas - Realização 3º'!E132+'Vagas - Realização 4º'!E132</f>
        <v>378</v>
      </c>
      <c r="F132" s="62">
        <f t="shared" si="13"/>
        <v>5.4</v>
      </c>
      <c r="G132" s="48">
        <v>0</v>
      </c>
      <c r="H132" s="61">
        <v>0</v>
      </c>
      <c r="I132" s="62" t="str">
        <f t="shared" si="21"/>
        <v/>
      </c>
      <c r="J132" s="48">
        <v>0</v>
      </c>
      <c r="K132" s="61">
        <v>0</v>
      </c>
      <c r="L132" s="62" t="str">
        <f t="shared" si="18"/>
        <v/>
      </c>
      <c r="M132" s="60">
        <f t="shared" ref="M132:M145" si="33">IFERROR(J132/D132,"")</f>
        <v>0</v>
      </c>
      <c r="N132" s="60">
        <f t="shared" ref="N132:N145" si="34">IFERROR(K132/E132,"")</f>
        <v>0</v>
      </c>
    </row>
    <row r="133" spans="2:14" x14ac:dyDescent="0.25">
      <c r="B133" s="30" t="s">
        <v>231</v>
      </c>
      <c r="C133" s="31" t="s">
        <v>134</v>
      </c>
      <c r="D133" s="48">
        <f>'Vagas - Realização 1º'!D133+'Vagas - Realização 2º'!D133+'Vagas - Realização 3º'!D133+'Vagas - Realização 4º'!D133</f>
        <v>0</v>
      </c>
      <c r="E133" s="61">
        <f>'Vagas - Realização 1º'!E133+'Vagas - Realização 2º'!E133+'Vagas - Realização 3º'!E133+'Vagas - Realização 4º'!E133</f>
        <v>273</v>
      </c>
      <c r="F133" s="62" t="str">
        <f t="shared" ref="F133:F146" si="35">IFERROR(E133/D133,"")</f>
        <v/>
      </c>
      <c r="G133" s="48">
        <v>0</v>
      </c>
      <c r="H133" s="61">
        <v>0</v>
      </c>
      <c r="I133" s="62" t="str">
        <f t="shared" si="21"/>
        <v/>
      </c>
      <c r="J133" s="48">
        <v>0</v>
      </c>
      <c r="K133" s="61">
        <v>0</v>
      </c>
      <c r="L133" s="62" t="str">
        <f t="shared" si="18"/>
        <v/>
      </c>
      <c r="M133" s="60" t="str">
        <f t="shared" si="33"/>
        <v/>
      </c>
      <c r="N133" s="60">
        <f t="shared" si="34"/>
        <v>0</v>
      </c>
    </row>
    <row r="134" spans="2:14" x14ac:dyDescent="0.25">
      <c r="B134" s="41" t="s">
        <v>46</v>
      </c>
      <c r="C134" s="85" t="s">
        <v>47</v>
      </c>
      <c r="D134" s="87">
        <f>D135+D136+D137+D138+D139+D140+D141</f>
        <v>23585</v>
      </c>
      <c r="E134" s="110">
        <f>E135+E136+E137+E138+E139+E140+E141</f>
        <v>27829</v>
      </c>
      <c r="F134" s="111">
        <f t="shared" si="35"/>
        <v>1.1799448802204791</v>
      </c>
      <c r="G134" s="87">
        <f t="shared" ref="G134:H134" si="36">G135+G136+G137+G138+G139+G140+G141</f>
        <v>0</v>
      </c>
      <c r="H134" s="110">
        <f t="shared" si="36"/>
        <v>0</v>
      </c>
      <c r="I134" s="111" t="str">
        <f t="shared" si="21"/>
        <v/>
      </c>
      <c r="J134" s="87">
        <f t="shared" ref="J134:K134" si="37">J135+J136+J137+J138+J139+J140+J141</f>
        <v>0</v>
      </c>
      <c r="K134" s="110">
        <f t="shared" si="37"/>
        <v>0</v>
      </c>
      <c r="L134" s="111" t="str">
        <f t="shared" si="18"/>
        <v/>
      </c>
      <c r="M134" s="112">
        <f t="shared" si="33"/>
        <v>0</v>
      </c>
      <c r="N134" s="112">
        <f t="shared" si="34"/>
        <v>0</v>
      </c>
    </row>
    <row r="135" spans="2:14" x14ac:dyDescent="0.25">
      <c r="B135" s="30" t="s">
        <v>85</v>
      </c>
      <c r="C135" s="9" t="s">
        <v>65</v>
      </c>
      <c r="D135" s="48">
        <f>'Vagas - Realização 1º'!D135+'Vagas - Realização 2º'!D135+'Vagas - Realização 3º'!D135+'Vagas - Realização 4º'!D135</f>
        <v>20</v>
      </c>
      <c r="E135" s="61">
        <f>'Vagas - Realização 1º'!E135+'Vagas - Realização 2º'!E135+'Vagas - Realização 3º'!E135+'Vagas - Realização 4º'!E135</f>
        <v>8</v>
      </c>
      <c r="F135" s="62">
        <f t="shared" si="35"/>
        <v>0.4</v>
      </c>
      <c r="G135" s="48">
        <v>0</v>
      </c>
      <c r="H135" s="61">
        <v>0</v>
      </c>
      <c r="I135" s="62" t="str">
        <f t="shared" si="21"/>
        <v/>
      </c>
      <c r="J135" s="48">
        <v>0</v>
      </c>
      <c r="K135" s="61">
        <v>0</v>
      </c>
      <c r="L135" s="62" t="str">
        <f t="shared" si="18"/>
        <v/>
      </c>
      <c r="M135" s="60">
        <f t="shared" si="33"/>
        <v>0</v>
      </c>
      <c r="N135" s="60">
        <f t="shared" si="34"/>
        <v>0</v>
      </c>
    </row>
    <row r="136" spans="2:14" x14ac:dyDescent="0.25">
      <c r="B136" s="30" t="s">
        <v>232</v>
      </c>
      <c r="C136" s="31" t="s">
        <v>156</v>
      </c>
      <c r="D136" s="48">
        <f>'Vagas - Realização 1º'!D136+'Vagas - Realização 2º'!D136+'Vagas - Realização 3º'!D136+'Vagas - Realização 4º'!D136</f>
        <v>2320</v>
      </c>
      <c r="E136" s="61">
        <f>'Vagas - Realização 1º'!E136+'Vagas - Realização 2º'!E136+'Vagas - Realização 3º'!E136+'Vagas - Realização 4º'!E136</f>
        <v>1845</v>
      </c>
      <c r="F136" s="62">
        <f t="shared" si="35"/>
        <v>0.79525862068965514</v>
      </c>
      <c r="G136" s="48">
        <v>0</v>
      </c>
      <c r="H136" s="61">
        <v>0</v>
      </c>
      <c r="I136" s="62" t="str">
        <f t="shared" si="21"/>
        <v/>
      </c>
      <c r="J136" s="48">
        <v>0</v>
      </c>
      <c r="K136" s="61">
        <v>0</v>
      </c>
      <c r="L136" s="62" t="str">
        <f t="shared" si="18"/>
        <v/>
      </c>
      <c r="M136" s="60">
        <f>IFERROR(J136/D136,"")</f>
        <v>0</v>
      </c>
      <c r="N136" s="60">
        <f t="shared" si="34"/>
        <v>0</v>
      </c>
    </row>
    <row r="137" spans="2:14" x14ac:dyDescent="0.25">
      <c r="B137" s="30" t="s">
        <v>233</v>
      </c>
      <c r="C137" s="31" t="s">
        <v>189</v>
      </c>
      <c r="D137" s="48">
        <f>'Vagas - Realização 1º'!D137+'Vagas - Realização 2º'!D137+'Vagas - Realização 3º'!D137+'Vagas - Realização 4º'!D137</f>
        <v>0</v>
      </c>
      <c r="E137" s="61">
        <f>'Vagas - Realização 1º'!E137+'Vagas - Realização 2º'!E137+'Vagas - Realização 3º'!E137+'Vagas - Realização 4º'!E137</f>
        <v>0</v>
      </c>
      <c r="F137" s="62" t="str">
        <f t="shared" si="35"/>
        <v/>
      </c>
      <c r="G137" s="48">
        <v>0</v>
      </c>
      <c r="H137" s="61">
        <v>0</v>
      </c>
      <c r="I137" s="62" t="str">
        <f t="shared" si="21"/>
        <v/>
      </c>
      <c r="J137" s="48">
        <v>0</v>
      </c>
      <c r="K137" s="61">
        <v>0</v>
      </c>
      <c r="L137" s="62" t="str">
        <f t="shared" si="18"/>
        <v/>
      </c>
      <c r="M137" s="60" t="str">
        <f t="shared" si="33"/>
        <v/>
      </c>
      <c r="N137" s="60" t="str">
        <f t="shared" si="34"/>
        <v/>
      </c>
    </row>
    <row r="138" spans="2:14" x14ac:dyDescent="0.25">
      <c r="B138" s="30" t="s">
        <v>234</v>
      </c>
      <c r="C138" s="31" t="s">
        <v>237</v>
      </c>
      <c r="D138" s="48">
        <f>'Vagas - Realização 1º'!D138+'Vagas - Realização 2º'!D138+'Vagas - Realização 3º'!D138+'Vagas - Realização 4º'!D138</f>
        <v>21125</v>
      </c>
      <c r="E138" s="61">
        <f>'Vagas - Realização 1º'!E138+'Vagas - Realização 2º'!E138+'Vagas - Realização 3º'!E138+'Vagas - Realização 4º'!E138</f>
        <v>25501</v>
      </c>
      <c r="F138" s="62">
        <f t="shared" si="35"/>
        <v>1.2071479289940827</v>
      </c>
      <c r="G138" s="48">
        <v>0</v>
      </c>
      <c r="H138" s="61">
        <v>0</v>
      </c>
      <c r="I138" s="62" t="str">
        <f t="shared" si="21"/>
        <v/>
      </c>
      <c r="J138" s="48">
        <v>0</v>
      </c>
      <c r="K138" s="61">
        <v>0</v>
      </c>
      <c r="L138" s="62" t="str">
        <f t="shared" si="18"/>
        <v/>
      </c>
      <c r="M138" s="60">
        <f t="shared" si="33"/>
        <v>0</v>
      </c>
      <c r="N138" s="60">
        <f t="shared" si="34"/>
        <v>0</v>
      </c>
    </row>
    <row r="139" spans="2:14" x14ac:dyDescent="0.25">
      <c r="B139" s="30" t="s">
        <v>235</v>
      </c>
      <c r="C139" s="31" t="s">
        <v>155</v>
      </c>
      <c r="D139" s="48">
        <f>'Vagas - Realização 1º'!D139+'Vagas - Realização 2º'!D139+'Vagas - Realização 3º'!D139+'Vagas - Realização 4º'!D139</f>
        <v>0</v>
      </c>
      <c r="E139" s="61">
        <f>'Vagas - Realização 1º'!E139+'Vagas - Realização 2º'!E139+'Vagas - Realização 3º'!E139+'Vagas - Realização 4º'!E139</f>
        <v>0</v>
      </c>
      <c r="F139" s="62" t="str">
        <f t="shared" si="35"/>
        <v/>
      </c>
      <c r="G139" s="48">
        <v>0</v>
      </c>
      <c r="H139" s="61">
        <v>0</v>
      </c>
      <c r="I139" s="62" t="str">
        <f t="shared" si="21"/>
        <v/>
      </c>
      <c r="J139" s="48">
        <v>0</v>
      </c>
      <c r="K139" s="61">
        <v>0</v>
      </c>
      <c r="L139" s="62" t="str">
        <f t="shared" si="18"/>
        <v/>
      </c>
      <c r="M139" s="60" t="str">
        <f t="shared" si="33"/>
        <v/>
      </c>
      <c r="N139" s="60" t="str">
        <f t="shared" si="34"/>
        <v/>
      </c>
    </row>
    <row r="140" spans="2:14" x14ac:dyDescent="0.25">
      <c r="B140" s="30" t="s">
        <v>236</v>
      </c>
      <c r="C140" s="31" t="s">
        <v>133</v>
      </c>
      <c r="D140" s="48">
        <f>'Vagas - Realização 1º'!D140+'Vagas - Realização 2º'!D140+'Vagas - Realização 3º'!D140+'Vagas - Realização 4º'!D140</f>
        <v>120</v>
      </c>
      <c r="E140" s="61">
        <f>'Vagas - Realização 1º'!E140+'Vagas - Realização 2º'!E140+'Vagas - Realização 3º'!E140+'Vagas - Realização 4º'!E140</f>
        <v>310</v>
      </c>
      <c r="F140" s="62">
        <f t="shared" si="35"/>
        <v>2.5833333333333335</v>
      </c>
      <c r="G140" s="48">
        <v>0</v>
      </c>
      <c r="H140" s="61">
        <v>0</v>
      </c>
      <c r="I140" s="62" t="str">
        <f t="shared" si="21"/>
        <v/>
      </c>
      <c r="J140" s="48">
        <v>0</v>
      </c>
      <c r="K140" s="61">
        <v>0</v>
      </c>
      <c r="L140" s="62" t="str">
        <f t="shared" si="18"/>
        <v/>
      </c>
      <c r="M140" s="60">
        <f>IFERROR(J140/D140,"")</f>
        <v>0</v>
      </c>
      <c r="N140" s="60">
        <f>IFERROR(K140/E140,"")</f>
        <v>0</v>
      </c>
    </row>
    <row r="141" spans="2:14" x14ac:dyDescent="0.25">
      <c r="B141" s="30" t="s">
        <v>238</v>
      </c>
      <c r="C141" s="31" t="s">
        <v>134</v>
      </c>
      <c r="D141" s="48">
        <f>'Vagas - Realização 1º'!D141+'Vagas - Realização 2º'!D141+'Vagas - Realização 3º'!D141+'Vagas - Realização 4º'!D141</f>
        <v>0</v>
      </c>
      <c r="E141" s="61">
        <f>'Vagas - Realização 1º'!E141+'Vagas - Realização 2º'!E141+'Vagas - Realização 3º'!E141+'Vagas - Realização 4º'!E141</f>
        <v>165</v>
      </c>
      <c r="F141" s="62" t="str">
        <f t="shared" si="35"/>
        <v/>
      </c>
      <c r="G141" s="48">
        <v>0</v>
      </c>
      <c r="H141" s="61">
        <v>0</v>
      </c>
      <c r="I141" s="62" t="str">
        <f t="shared" si="21"/>
        <v/>
      </c>
      <c r="J141" s="48">
        <v>0</v>
      </c>
      <c r="K141" s="61">
        <v>0</v>
      </c>
      <c r="L141" s="62" t="str">
        <f t="shared" si="18"/>
        <v/>
      </c>
      <c r="M141" s="60" t="str">
        <f t="shared" si="33"/>
        <v/>
      </c>
      <c r="N141" s="60">
        <f t="shared" si="34"/>
        <v>0</v>
      </c>
    </row>
    <row r="142" spans="2:14" x14ac:dyDescent="0.25">
      <c r="B142" s="41" t="s">
        <v>89</v>
      </c>
      <c r="C142" s="85" t="s">
        <v>48</v>
      </c>
      <c r="D142" s="87">
        <f>D143+D144+D145</f>
        <v>238788</v>
      </c>
      <c r="E142" s="110">
        <f>E143+E144+E145</f>
        <v>234334</v>
      </c>
      <c r="F142" s="111">
        <f t="shared" si="35"/>
        <v>0.98134747139722267</v>
      </c>
      <c r="G142" s="87">
        <f>G143+G144+G145</f>
        <v>0</v>
      </c>
      <c r="H142" s="110">
        <f>H143+H144+H145</f>
        <v>0</v>
      </c>
      <c r="I142" s="111" t="str">
        <f t="shared" si="21"/>
        <v/>
      </c>
      <c r="J142" s="87">
        <f>J143+J144+J145</f>
        <v>0</v>
      </c>
      <c r="K142" s="110">
        <f>K143+K144+K145</f>
        <v>0</v>
      </c>
      <c r="L142" s="111" t="str">
        <f t="shared" si="18"/>
        <v/>
      </c>
      <c r="M142" s="112">
        <f t="shared" si="33"/>
        <v>0</v>
      </c>
      <c r="N142" s="112">
        <f t="shared" si="34"/>
        <v>0</v>
      </c>
    </row>
    <row r="143" spans="2:14" x14ac:dyDescent="0.25">
      <c r="B143" s="30" t="s">
        <v>239</v>
      </c>
      <c r="C143" s="31" t="s">
        <v>240</v>
      </c>
      <c r="D143" s="48">
        <f>'Vagas - Realização 1º'!D143+'Vagas - Realização 2º'!D143+'Vagas - Realização 3º'!D143+'Vagas - Realização 4º'!D143</f>
        <v>158770</v>
      </c>
      <c r="E143" s="61">
        <f>'Vagas - Realização 1º'!E143+'Vagas - Realização 2º'!E143+'Vagas - Realização 3º'!E143+'Vagas - Realização 4º'!E143</f>
        <v>140820</v>
      </c>
      <c r="F143" s="62">
        <f t="shared" si="35"/>
        <v>0.88694337721231975</v>
      </c>
      <c r="G143" s="48">
        <v>0</v>
      </c>
      <c r="H143" s="61">
        <v>0</v>
      </c>
      <c r="I143" s="62" t="str">
        <f t="shared" si="21"/>
        <v/>
      </c>
      <c r="J143" s="48">
        <v>0</v>
      </c>
      <c r="K143" s="61">
        <v>0</v>
      </c>
      <c r="L143" s="62" t="str">
        <f t="shared" si="18"/>
        <v/>
      </c>
      <c r="M143" s="60">
        <f t="shared" si="33"/>
        <v>0</v>
      </c>
      <c r="N143" s="60">
        <f t="shared" si="34"/>
        <v>0</v>
      </c>
    </row>
    <row r="144" spans="2:14" x14ac:dyDescent="0.25">
      <c r="B144" s="30" t="s">
        <v>242</v>
      </c>
      <c r="C144" s="31" t="s">
        <v>241</v>
      </c>
      <c r="D144" s="48">
        <f>'Vagas - Realização 1º'!D144+'Vagas - Realização 2º'!D144+'Vagas - Realização 3º'!D144+'Vagas - Realização 4º'!D144</f>
        <v>79820</v>
      </c>
      <c r="E144" s="61">
        <f>'Vagas - Realização 1º'!E144+'Vagas - Realização 2º'!E144+'Vagas - Realização 3º'!E144+'Vagas - Realização 4º'!E144</f>
        <v>93394</v>
      </c>
      <c r="F144" s="62">
        <f t="shared" si="35"/>
        <v>1.1700576296667502</v>
      </c>
      <c r="G144" s="48">
        <v>0</v>
      </c>
      <c r="H144" s="61">
        <v>0</v>
      </c>
      <c r="I144" s="62" t="str">
        <f t="shared" si="21"/>
        <v/>
      </c>
      <c r="J144" s="48">
        <v>0</v>
      </c>
      <c r="K144" s="61">
        <v>0</v>
      </c>
      <c r="L144" s="62" t="str">
        <f t="shared" si="18"/>
        <v/>
      </c>
      <c r="M144" s="60">
        <f t="shared" si="33"/>
        <v>0</v>
      </c>
      <c r="N144" s="60">
        <f t="shared" si="34"/>
        <v>0</v>
      </c>
    </row>
    <row r="145" spans="2:14" x14ac:dyDescent="0.25">
      <c r="B145" s="30" t="s">
        <v>243</v>
      </c>
      <c r="C145" s="31" t="s">
        <v>133</v>
      </c>
      <c r="D145" s="48">
        <f>'Vagas - Realização 1º'!D145+'Vagas - Realização 2º'!D145+'Vagas - Realização 3º'!D145+'Vagas - Realização 4º'!D145</f>
        <v>198</v>
      </c>
      <c r="E145" s="61">
        <f>'Vagas - Realização 1º'!E145+'Vagas - Realização 2º'!E145+'Vagas - Realização 3º'!E145+'Vagas - Realização 4º'!E145</f>
        <v>120</v>
      </c>
      <c r="F145" s="62">
        <f t="shared" si="35"/>
        <v>0.60606060606060608</v>
      </c>
      <c r="G145" s="48">
        <v>0</v>
      </c>
      <c r="H145" s="61">
        <v>0</v>
      </c>
      <c r="I145" s="62" t="str">
        <f t="shared" si="21"/>
        <v/>
      </c>
      <c r="J145" s="48">
        <v>0</v>
      </c>
      <c r="K145" s="61">
        <v>0</v>
      </c>
      <c r="L145" s="62" t="str">
        <f t="shared" si="18"/>
        <v/>
      </c>
      <c r="M145" s="60">
        <f t="shared" si="33"/>
        <v>0</v>
      </c>
      <c r="N145" s="60">
        <f t="shared" si="34"/>
        <v>0</v>
      </c>
    </row>
    <row r="146" spans="2:14" ht="15.75" thickBot="1" x14ac:dyDescent="0.3">
      <c r="B146" s="18"/>
      <c r="C146" s="8" t="s">
        <v>30</v>
      </c>
      <c r="D146" s="50">
        <f>D83+D108+D117+D125+D134+D142</f>
        <v>349382</v>
      </c>
      <c r="E146" s="66">
        <f>E83+E108+E117+E125+E134+E142</f>
        <v>353810</v>
      </c>
      <c r="F146" s="67">
        <f t="shared" si="35"/>
        <v>1.0126738068933145</v>
      </c>
      <c r="G146" s="50">
        <f>G83+G108+G117+G125+G134+G142</f>
        <v>0</v>
      </c>
      <c r="H146" s="66">
        <f>H83+H108+H117+H125+H134+H142</f>
        <v>0</v>
      </c>
      <c r="I146" s="67" t="str">
        <f t="shared" si="21"/>
        <v/>
      </c>
      <c r="J146" s="50">
        <f>J83+J108+J117+J125+J134+J142</f>
        <v>0</v>
      </c>
      <c r="K146" s="66">
        <f>K83+K108+K117+K125+K134+K142</f>
        <v>0</v>
      </c>
      <c r="L146" s="67" t="str">
        <f t="shared" si="18"/>
        <v/>
      </c>
      <c r="M146" s="79" t="str">
        <f>IFERROR(#REF!/(D146+J146),"")</f>
        <v/>
      </c>
      <c r="N146" s="79" t="str">
        <f>IFERROR(#REF!/K146,"")</f>
        <v/>
      </c>
    </row>
    <row r="147" spans="2:14" x14ac:dyDescent="0.25">
      <c r="B147" s="2">
        <v>4</v>
      </c>
      <c r="C147" s="1" t="s">
        <v>51</v>
      </c>
      <c r="D147" s="56"/>
      <c r="E147" s="75"/>
      <c r="F147" s="74"/>
      <c r="G147" s="56"/>
      <c r="H147" s="75"/>
      <c r="I147" s="74"/>
      <c r="J147" s="56"/>
      <c r="K147" s="75"/>
      <c r="L147" s="74"/>
      <c r="M147" s="76"/>
      <c r="N147" s="77"/>
    </row>
    <row r="148" spans="2:14" x14ac:dyDescent="0.25">
      <c r="B148" s="41" t="s">
        <v>49</v>
      </c>
      <c r="C148" s="146" t="s">
        <v>52</v>
      </c>
      <c r="D148" s="149">
        <f>D149</f>
        <v>0</v>
      </c>
      <c r="E148" s="154">
        <f>E149</f>
        <v>0</v>
      </c>
      <c r="F148" s="155" t="str">
        <f t="shared" ref="F148:F172" si="38">IFERROR(E148/D148,"")</f>
        <v/>
      </c>
      <c r="G148" s="149">
        <f>G149</f>
        <v>0</v>
      </c>
      <c r="H148" s="154">
        <f>H149</f>
        <v>0</v>
      </c>
      <c r="I148" s="155" t="str">
        <f t="shared" ref="I148:I189" si="39">IFERROR(H148/G148,"")</f>
        <v/>
      </c>
      <c r="J148" s="149">
        <f>J149</f>
        <v>0</v>
      </c>
      <c r="K148" s="154">
        <f>K149</f>
        <v>0</v>
      </c>
      <c r="L148" s="155" t="str">
        <f t="shared" ref="L148:L189" si="40">IFERROR(K148/J148,"")</f>
        <v/>
      </c>
      <c r="M148" s="156" t="str">
        <f t="shared" ref="M148:M185" si="41">IFERROR(J148/D148,"")</f>
        <v/>
      </c>
      <c r="N148" s="156" t="str">
        <f t="shared" ref="N148:N172" si="42">IFERROR(K148/E148,"")</f>
        <v/>
      </c>
    </row>
    <row r="149" spans="2:14" x14ac:dyDescent="0.25">
      <c r="B149" s="44" t="s">
        <v>54</v>
      </c>
      <c r="C149" s="89" t="s">
        <v>55</v>
      </c>
      <c r="D149" s="91">
        <f>D150+D155+D160+D163</f>
        <v>0</v>
      </c>
      <c r="E149" s="113">
        <f>E150+E155+E160+E163</f>
        <v>0</v>
      </c>
      <c r="F149" s="114" t="str">
        <f t="shared" si="38"/>
        <v/>
      </c>
      <c r="G149" s="91">
        <f>G150+G155+G160+G163</f>
        <v>0</v>
      </c>
      <c r="H149" s="113">
        <f>H150+H155+H160+H163</f>
        <v>0</v>
      </c>
      <c r="I149" s="114" t="str">
        <f t="shared" si="39"/>
        <v/>
      </c>
      <c r="J149" s="91">
        <f>J150+J155+J160+J163</f>
        <v>0</v>
      </c>
      <c r="K149" s="113">
        <f>K150+K155+K160+K163</f>
        <v>0</v>
      </c>
      <c r="L149" s="114" t="str">
        <f t="shared" si="40"/>
        <v/>
      </c>
      <c r="M149" s="139" t="str">
        <f t="shared" si="41"/>
        <v/>
      </c>
      <c r="N149" s="139" t="str">
        <f t="shared" si="42"/>
        <v/>
      </c>
    </row>
    <row r="150" spans="2:14" x14ac:dyDescent="0.25">
      <c r="B150" s="163" t="s">
        <v>91</v>
      </c>
      <c r="C150" s="184" t="s">
        <v>90</v>
      </c>
      <c r="D150" s="185">
        <f>D151+D152+D153+D154</f>
        <v>0</v>
      </c>
      <c r="E150" s="186">
        <f>E151+E152+E153+E154</f>
        <v>0</v>
      </c>
      <c r="F150" s="187" t="str">
        <f t="shared" si="38"/>
        <v/>
      </c>
      <c r="G150" s="185">
        <f>G151+G152+G153+G154</f>
        <v>0</v>
      </c>
      <c r="H150" s="186">
        <f>H151+H152+H153+H154</f>
        <v>0</v>
      </c>
      <c r="I150" s="187" t="str">
        <f t="shared" si="39"/>
        <v/>
      </c>
      <c r="J150" s="185">
        <f>J151+J152+J153+J154</f>
        <v>0</v>
      </c>
      <c r="K150" s="186">
        <f>K151+K152+K153+K154</f>
        <v>0</v>
      </c>
      <c r="L150" s="187" t="str">
        <f t="shared" si="40"/>
        <v/>
      </c>
      <c r="M150" s="188" t="str">
        <f t="shared" si="41"/>
        <v/>
      </c>
      <c r="N150" s="188" t="str">
        <f t="shared" si="42"/>
        <v/>
      </c>
    </row>
    <row r="151" spans="2:14" x14ac:dyDescent="0.25">
      <c r="B151" s="37"/>
      <c r="C151" s="33" t="s">
        <v>244</v>
      </c>
      <c r="D151" s="143">
        <f>'Vagas - Realização 1º'!D151+'Vagas - Realização 2º'!D151+'Vagas - Realização 3º'!D151+'Vagas - Realização 4º'!D151</f>
        <v>0</v>
      </c>
      <c r="E151" s="144">
        <f>'Vagas - Realização 1º'!E151+'Vagas - Realização 2º'!E151+'Vagas - Realização 3º'!E151+'Vagas - Realização 4º'!E151</f>
        <v>0</v>
      </c>
      <c r="F151" s="141" t="str">
        <f t="shared" si="38"/>
        <v/>
      </c>
      <c r="G151" s="143">
        <v>0</v>
      </c>
      <c r="H151" s="144">
        <v>0</v>
      </c>
      <c r="I151" s="141" t="str">
        <f t="shared" si="39"/>
        <v/>
      </c>
      <c r="J151" s="143">
        <v>0</v>
      </c>
      <c r="K151" s="144">
        <v>0</v>
      </c>
      <c r="L151" s="141" t="str">
        <f t="shared" si="40"/>
        <v/>
      </c>
      <c r="M151" s="142" t="str">
        <f t="shared" si="41"/>
        <v/>
      </c>
      <c r="N151" s="142" t="str">
        <f t="shared" si="42"/>
        <v/>
      </c>
    </row>
    <row r="152" spans="2:14" x14ac:dyDescent="0.25">
      <c r="B152" s="37"/>
      <c r="C152" s="33" t="s">
        <v>245</v>
      </c>
      <c r="D152" s="143">
        <f>'Vagas - Realização 1º'!D152+'Vagas - Realização 2º'!D152+'Vagas - Realização 3º'!D152+'Vagas - Realização 4º'!D152</f>
        <v>0</v>
      </c>
      <c r="E152" s="144">
        <f>'Vagas - Realização 1º'!E152+'Vagas - Realização 2º'!E152+'Vagas - Realização 3º'!E152+'Vagas - Realização 4º'!E152</f>
        <v>0</v>
      </c>
      <c r="F152" s="141" t="str">
        <f t="shared" si="38"/>
        <v/>
      </c>
      <c r="G152" s="143">
        <v>0</v>
      </c>
      <c r="H152" s="144">
        <v>0</v>
      </c>
      <c r="I152" s="141" t="str">
        <f t="shared" si="39"/>
        <v/>
      </c>
      <c r="J152" s="143">
        <v>0</v>
      </c>
      <c r="K152" s="144">
        <v>0</v>
      </c>
      <c r="L152" s="141" t="str">
        <f t="shared" si="40"/>
        <v/>
      </c>
      <c r="M152" s="142" t="str">
        <f t="shared" si="41"/>
        <v/>
      </c>
      <c r="N152" s="142" t="str">
        <f t="shared" si="42"/>
        <v/>
      </c>
    </row>
    <row r="153" spans="2:14" x14ac:dyDescent="0.25">
      <c r="B153" s="37"/>
      <c r="C153" s="33" t="s">
        <v>266</v>
      </c>
      <c r="D153" s="143">
        <f>'Vagas - Realização 1º'!D153+'Vagas - Realização 2º'!D153+'Vagas - Realização 3º'!D153+'Vagas - Realização 4º'!D153</f>
        <v>0</v>
      </c>
      <c r="E153" s="144">
        <f>'Vagas - Realização 1º'!E153+'Vagas - Realização 2º'!E153+'Vagas - Realização 3º'!E153+'Vagas - Realização 4º'!E153</f>
        <v>0</v>
      </c>
      <c r="F153" s="141" t="str">
        <f t="shared" si="38"/>
        <v/>
      </c>
      <c r="G153" s="143">
        <v>0</v>
      </c>
      <c r="H153" s="144">
        <v>0</v>
      </c>
      <c r="I153" s="141" t="str">
        <f t="shared" si="39"/>
        <v/>
      </c>
      <c r="J153" s="143">
        <v>0</v>
      </c>
      <c r="K153" s="144">
        <v>0</v>
      </c>
      <c r="L153" s="141" t="str">
        <f t="shared" si="40"/>
        <v/>
      </c>
      <c r="M153" s="142" t="str">
        <f t="shared" si="41"/>
        <v/>
      </c>
      <c r="N153" s="142" t="str">
        <f t="shared" si="42"/>
        <v/>
      </c>
    </row>
    <row r="154" spans="2:14" x14ac:dyDescent="0.25">
      <c r="B154" s="37"/>
      <c r="C154" s="33" t="s">
        <v>246</v>
      </c>
      <c r="D154" s="143">
        <f>'Vagas - Realização 1º'!D154+'Vagas - Realização 2º'!D154+'Vagas - Realização 3º'!D154+'Vagas - Realização 4º'!D154</f>
        <v>0</v>
      </c>
      <c r="E154" s="144">
        <f>'Vagas - Realização 1º'!E154+'Vagas - Realização 2º'!E154+'Vagas - Realização 3º'!E154+'Vagas - Realização 4º'!E154</f>
        <v>0</v>
      </c>
      <c r="F154" s="141" t="str">
        <f t="shared" si="38"/>
        <v/>
      </c>
      <c r="G154" s="143">
        <v>0</v>
      </c>
      <c r="H154" s="144">
        <v>0</v>
      </c>
      <c r="I154" s="141" t="str">
        <f t="shared" si="39"/>
        <v/>
      </c>
      <c r="J154" s="143">
        <v>0</v>
      </c>
      <c r="K154" s="144">
        <v>0</v>
      </c>
      <c r="L154" s="141" t="str">
        <f t="shared" si="40"/>
        <v/>
      </c>
      <c r="M154" s="142" t="str">
        <f t="shared" si="41"/>
        <v/>
      </c>
      <c r="N154" s="142" t="str">
        <f t="shared" si="42"/>
        <v/>
      </c>
    </row>
    <row r="155" spans="2:14" x14ac:dyDescent="0.25">
      <c r="B155" s="163" t="s">
        <v>92</v>
      </c>
      <c r="C155" s="184" t="s">
        <v>93</v>
      </c>
      <c r="D155" s="185">
        <f>D156+D157+D158+D159</f>
        <v>0</v>
      </c>
      <c r="E155" s="186">
        <f>E156+E157+E158+E159</f>
        <v>0</v>
      </c>
      <c r="F155" s="187" t="str">
        <f t="shared" si="38"/>
        <v/>
      </c>
      <c r="G155" s="185">
        <f>G156+G157+G158+G159</f>
        <v>0</v>
      </c>
      <c r="H155" s="186">
        <f>H156+H157+H158+H159</f>
        <v>0</v>
      </c>
      <c r="I155" s="187" t="str">
        <f t="shared" si="39"/>
        <v/>
      </c>
      <c r="J155" s="185">
        <f>J156+J157+J158+J159</f>
        <v>0</v>
      </c>
      <c r="K155" s="186">
        <f>K156+K157+K158+K159</f>
        <v>0</v>
      </c>
      <c r="L155" s="187" t="str">
        <f t="shared" si="40"/>
        <v/>
      </c>
      <c r="M155" s="188" t="str">
        <f t="shared" si="41"/>
        <v/>
      </c>
      <c r="N155" s="188" t="str">
        <f t="shared" si="42"/>
        <v/>
      </c>
    </row>
    <row r="156" spans="2:14" x14ac:dyDescent="0.25">
      <c r="B156" s="30"/>
      <c r="C156" s="33" t="s">
        <v>247</v>
      </c>
      <c r="D156" s="48">
        <f>'Vagas - Realização 1º'!D156+'Vagas - Realização 2º'!D156+'Vagas - Realização 3º'!D156+'Vagas - Realização 4º'!D156</f>
        <v>0</v>
      </c>
      <c r="E156" s="61">
        <f>'Vagas - Realização 1º'!E156+'Vagas - Realização 2º'!E156+'Vagas - Realização 3º'!E156+'Vagas - Realização 4º'!E156</f>
        <v>0</v>
      </c>
      <c r="F156" s="62" t="str">
        <f t="shared" si="38"/>
        <v/>
      </c>
      <c r="G156" s="48">
        <v>0</v>
      </c>
      <c r="H156" s="61">
        <v>0</v>
      </c>
      <c r="I156" s="62" t="str">
        <f t="shared" si="39"/>
        <v/>
      </c>
      <c r="J156" s="48">
        <v>0</v>
      </c>
      <c r="K156" s="61">
        <v>0</v>
      </c>
      <c r="L156" s="62" t="str">
        <f t="shared" si="40"/>
        <v/>
      </c>
      <c r="M156" s="78" t="str">
        <f t="shared" si="41"/>
        <v/>
      </c>
      <c r="N156" s="78" t="str">
        <f t="shared" si="42"/>
        <v/>
      </c>
    </row>
    <row r="157" spans="2:14" x14ac:dyDescent="0.25">
      <c r="B157" s="30"/>
      <c r="C157" s="33" t="s">
        <v>265</v>
      </c>
      <c r="D157" s="48">
        <f>'Vagas - Realização 1º'!D157+'Vagas - Realização 2º'!D157+'Vagas - Realização 3º'!D157+'Vagas - Realização 4º'!D157</f>
        <v>0</v>
      </c>
      <c r="E157" s="61">
        <f>'Vagas - Realização 1º'!E157+'Vagas - Realização 2º'!E157+'Vagas - Realização 3º'!E157+'Vagas - Realização 4º'!E157</f>
        <v>0</v>
      </c>
      <c r="F157" s="62" t="str">
        <f t="shared" si="38"/>
        <v/>
      </c>
      <c r="G157" s="48">
        <v>0</v>
      </c>
      <c r="H157" s="61">
        <v>0</v>
      </c>
      <c r="I157" s="62" t="str">
        <f t="shared" si="39"/>
        <v/>
      </c>
      <c r="J157" s="48">
        <v>0</v>
      </c>
      <c r="K157" s="61">
        <v>0</v>
      </c>
      <c r="L157" s="62" t="str">
        <f t="shared" si="40"/>
        <v/>
      </c>
      <c r="M157" s="78" t="str">
        <f t="shared" si="41"/>
        <v/>
      </c>
      <c r="N157" s="78" t="str">
        <f t="shared" si="42"/>
        <v/>
      </c>
    </row>
    <row r="158" spans="2:14" x14ac:dyDescent="0.25">
      <c r="B158" s="37"/>
      <c r="C158" s="33" t="s">
        <v>248</v>
      </c>
      <c r="D158" s="48">
        <f>'Vagas - Realização 1º'!D158+'Vagas - Realização 2º'!D158+'Vagas - Realização 3º'!D158+'Vagas - Realização 4º'!D158</f>
        <v>0</v>
      </c>
      <c r="E158" s="61">
        <f>'Vagas - Realização 1º'!E158+'Vagas - Realização 2º'!E158+'Vagas - Realização 3º'!E158+'Vagas - Realização 4º'!E158</f>
        <v>0</v>
      </c>
      <c r="F158" s="62" t="str">
        <f t="shared" si="38"/>
        <v/>
      </c>
      <c r="G158" s="48">
        <v>0</v>
      </c>
      <c r="H158" s="61">
        <v>0</v>
      </c>
      <c r="I158" s="62" t="str">
        <f t="shared" si="39"/>
        <v/>
      </c>
      <c r="J158" s="48">
        <v>0</v>
      </c>
      <c r="K158" s="61">
        <v>0</v>
      </c>
      <c r="L158" s="62" t="str">
        <f t="shared" si="40"/>
        <v/>
      </c>
      <c r="M158" s="78" t="str">
        <f t="shared" si="41"/>
        <v/>
      </c>
      <c r="N158" s="78" t="str">
        <f t="shared" si="42"/>
        <v/>
      </c>
    </row>
    <row r="159" spans="2:14" x14ac:dyDescent="0.25">
      <c r="B159" s="163" t="s">
        <v>94</v>
      </c>
      <c r="C159" s="184" t="s">
        <v>97</v>
      </c>
      <c r="D159" s="106">
        <v>0</v>
      </c>
      <c r="E159" s="189">
        <v>0</v>
      </c>
      <c r="F159" s="190" t="str">
        <f t="shared" si="38"/>
        <v/>
      </c>
      <c r="G159" s="106">
        <v>0</v>
      </c>
      <c r="H159" s="189">
        <v>0</v>
      </c>
      <c r="I159" s="190" t="str">
        <f t="shared" si="39"/>
        <v/>
      </c>
      <c r="J159" s="106">
        <v>0</v>
      </c>
      <c r="K159" s="189">
        <v>0</v>
      </c>
      <c r="L159" s="190" t="str">
        <f t="shared" si="40"/>
        <v/>
      </c>
      <c r="M159" s="191" t="str">
        <f t="shared" si="41"/>
        <v/>
      </c>
      <c r="N159" s="191" t="str">
        <f t="shared" si="42"/>
        <v/>
      </c>
    </row>
    <row r="160" spans="2:14" x14ac:dyDescent="0.25">
      <c r="B160" s="163" t="s">
        <v>95</v>
      </c>
      <c r="C160" s="184" t="s">
        <v>98</v>
      </c>
      <c r="D160" s="185">
        <f>D161+D162</f>
        <v>0</v>
      </c>
      <c r="E160" s="186">
        <f>E161+E162</f>
        <v>0</v>
      </c>
      <c r="F160" s="187" t="str">
        <f t="shared" si="38"/>
        <v/>
      </c>
      <c r="G160" s="185">
        <f>G161+G162</f>
        <v>0</v>
      </c>
      <c r="H160" s="186">
        <f>H161+H162</f>
        <v>0</v>
      </c>
      <c r="I160" s="187" t="str">
        <f t="shared" si="39"/>
        <v/>
      </c>
      <c r="J160" s="185">
        <f>J161+J162</f>
        <v>0</v>
      </c>
      <c r="K160" s="186">
        <f>K161+K162</f>
        <v>0</v>
      </c>
      <c r="L160" s="187" t="str">
        <f t="shared" si="40"/>
        <v/>
      </c>
      <c r="M160" s="188" t="str">
        <f t="shared" si="41"/>
        <v/>
      </c>
      <c r="N160" s="188" t="str">
        <f t="shared" si="42"/>
        <v/>
      </c>
    </row>
    <row r="161" spans="2:14" x14ac:dyDescent="0.25">
      <c r="B161" s="30"/>
      <c r="C161" s="33" t="s">
        <v>249</v>
      </c>
      <c r="D161" s="48">
        <f>'Vagas - Realização 1º'!D161+'Vagas - Realização 2º'!D161+'Vagas - Realização 3º'!D161+'Vagas - Realização 4º'!D161</f>
        <v>0</v>
      </c>
      <c r="E161" s="61">
        <f>'Vagas - Realização 1º'!E161+'Vagas - Realização 2º'!E161+'Vagas - Realização 3º'!E161+'Vagas - Realização 4º'!E161</f>
        <v>0</v>
      </c>
      <c r="F161" s="62" t="str">
        <f t="shared" si="38"/>
        <v/>
      </c>
      <c r="G161" s="48">
        <v>0</v>
      </c>
      <c r="H161" s="61">
        <v>0</v>
      </c>
      <c r="I161" s="62" t="str">
        <f t="shared" si="39"/>
        <v/>
      </c>
      <c r="J161" s="48">
        <v>0</v>
      </c>
      <c r="K161" s="61">
        <v>0</v>
      </c>
      <c r="L161" s="62" t="str">
        <f t="shared" si="40"/>
        <v/>
      </c>
      <c r="M161" s="78" t="str">
        <f t="shared" si="41"/>
        <v/>
      </c>
      <c r="N161" s="78" t="str">
        <f t="shared" si="42"/>
        <v/>
      </c>
    </row>
    <row r="162" spans="2:14" x14ac:dyDescent="0.25">
      <c r="B162" s="30"/>
      <c r="C162" s="33" t="s">
        <v>252</v>
      </c>
      <c r="D162" s="48">
        <f>'Vagas - Realização 1º'!D162+'Vagas - Realização 2º'!D162+'Vagas - Realização 3º'!D162+'Vagas - Realização 4º'!D162</f>
        <v>0</v>
      </c>
      <c r="E162" s="61">
        <f>'Vagas - Realização 1º'!E162+'Vagas - Realização 2º'!E162+'Vagas - Realização 3º'!E162+'Vagas - Realização 4º'!E162</f>
        <v>0</v>
      </c>
      <c r="F162" s="62" t="str">
        <f t="shared" si="38"/>
        <v/>
      </c>
      <c r="G162" s="48">
        <v>0</v>
      </c>
      <c r="H162" s="61">
        <v>0</v>
      </c>
      <c r="I162" s="62" t="str">
        <f t="shared" si="39"/>
        <v/>
      </c>
      <c r="J162" s="48">
        <v>0</v>
      </c>
      <c r="K162" s="61">
        <v>0</v>
      </c>
      <c r="L162" s="62" t="str">
        <f t="shared" si="40"/>
        <v/>
      </c>
      <c r="M162" s="78" t="str">
        <f t="shared" si="41"/>
        <v/>
      </c>
      <c r="N162" s="78" t="str">
        <f t="shared" si="42"/>
        <v/>
      </c>
    </row>
    <row r="163" spans="2:14" x14ac:dyDescent="0.25">
      <c r="B163" s="163" t="s">
        <v>96</v>
      </c>
      <c r="C163" s="184" t="s">
        <v>99</v>
      </c>
      <c r="D163" s="185">
        <f t="shared" ref="D163:E163" si="43">D164+D165</f>
        <v>0</v>
      </c>
      <c r="E163" s="186">
        <f t="shared" si="43"/>
        <v>0</v>
      </c>
      <c r="F163" s="187" t="str">
        <f t="shared" si="38"/>
        <v/>
      </c>
      <c r="G163" s="185">
        <f t="shared" ref="G163:H163" si="44">G164+G165</f>
        <v>0</v>
      </c>
      <c r="H163" s="186">
        <f t="shared" si="44"/>
        <v>0</v>
      </c>
      <c r="I163" s="187" t="str">
        <f t="shared" si="39"/>
        <v/>
      </c>
      <c r="J163" s="185">
        <f t="shared" ref="J163:K163" si="45">J164+J165</f>
        <v>0</v>
      </c>
      <c r="K163" s="186">
        <f t="shared" si="45"/>
        <v>0</v>
      </c>
      <c r="L163" s="187" t="str">
        <f t="shared" si="40"/>
        <v/>
      </c>
      <c r="M163" s="188" t="str">
        <f t="shared" si="41"/>
        <v/>
      </c>
      <c r="N163" s="188" t="str">
        <f t="shared" si="42"/>
        <v/>
      </c>
    </row>
    <row r="164" spans="2:14" x14ac:dyDescent="0.25">
      <c r="B164" s="3"/>
      <c r="C164" s="33" t="s">
        <v>250</v>
      </c>
      <c r="D164" s="48">
        <f>'Vagas - Realização 1º'!D164+'Vagas - Realização 2º'!D164+'Vagas - Realização 3º'!D164+'Vagas - Realização 4º'!D164</f>
        <v>0</v>
      </c>
      <c r="E164" s="61">
        <f>'Vagas - Realização 1º'!E164+'Vagas - Realização 2º'!E164+'Vagas - Realização 3º'!E164+'Vagas - Realização 4º'!E164</f>
        <v>0</v>
      </c>
      <c r="F164" s="62" t="str">
        <f t="shared" si="38"/>
        <v/>
      </c>
      <c r="G164" s="48">
        <v>0</v>
      </c>
      <c r="H164" s="61">
        <v>0</v>
      </c>
      <c r="I164" s="62" t="str">
        <f t="shared" si="39"/>
        <v/>
      </c>
      <c r="J164" s="48">
        <v>0</v>
      </c>
      <c r="K164" s="61">
        <v>0</v>
      </c>
      <c r="L164" s="62" t="str">
        <f t="shared" si="40"/>
        <v/>
      </c>
      <c r="M164" s="78" t="str">
        <f t="shared" si="41"/>
        <v/>
      </c>
      <c r="N164" s="78" t="str">
        <f t="shared" si="42"/>
        <v/>
      </c>
    </row>
    <row r="165" spans="2:14" x14ac:dyDescent="0.25">
      <c r="B165" s="4"/>
      <c r="C165" s="33" t="s">
        <v>251</v>
      </c>
      <c r="D165" s="48">
        <f>'Vagas - Realização 1º'!D165+'Vagas - Realização 2º'!D165+'Vagas - Realização 3º'!D165+'Vagas - Realização 4º'!D165</f>
        <v>0</v>
      </c>
      <c r="E165" s="61">
        <f>'Vagas - Realização 1º'!E165+'Vagas - Realização 2º'!E165+'Vagas - Realização 3º'!E165+'Vagas - Realização 4º'!E165</f>
        <v>0</v>
      </c>
      <c r="F165" s="62" t="str">
        <f t="shared" si="38"/>
        <v/>
      </c>
      <c r="G165" s="48">
        <v>0</v>
      </c>
      <c r="H165" s="61">
        <v>0</v>
      </c>
      <c r="I165" s="62"/>
      <c r="J165" s="48">
        <v>0</v>
      </c>
      <c r="K165" s="61">
        <v>0</v>
      </c>
      <c r="L165" s="62"/>
      <c r="M165" s="78" t="str">
        <f t="shared" si="41"/>
        <v/>
      </c>
      <c r="N165" s="78" t="str">
        <f t="shared" si="42"/>
        <v/>
      </c>
    </row>
    <row r="166" spans="2:14" x14ac:dyDescent="0.25">
      <c r="B166" s="158" t="s">
        <v>50</v>
      </c>
      <c r="C166" s="146" t="s">
        <v>53</v>
      </c>
      <c r="D166" s="147">
        <f>D167</f>
        <v>0</v>
      </c>
      <c r="E166" s="159">
        <f>E167</f>
        <v>0</v>
      </c>
      <c r="F166" s="160" t="str">
        <f t="shared" si="38"/>
        <v/>
      </c>
      <c r="G166" s="147">
        <f>G167</f>
        <v>0</v>
      </c>
      <c r="H166" s="159">
        <f>H167</f>
        <v>0</v>
      </c>
      <c r="I166" s="160" t="str">
        <f t="shared" ref="I166:I172" si="46">IFERROR(H166/G166,"")</f>
        <v/>
      </c>
      <c r="J166" s="147">
        <f>J167</f>
        <v>0</v>
      </c>
      <c r="K166" s="159">
        <f>K167</f>
        <v>0</v>
      </c>
      <c r="L166" s="160" t="str">
        <f t="shared" ref="L166:L172" si="47">IFERROR(K166/J166,"")</f>
        <v/>
      </c>
      <c r="M166" s="161"/>
      <c r="N166" s="161" t="str">
        <f t="shared" si="42"/>
        <v/>
      </c>
    </row>
    <row r="167" spans="2:14" x14ac:dyDescent="0.25">
      <c r="B167" s="162" t="s">
        <v>56</v>
      </c>
      <c r="C167" s="89" t="s">
        <v>58</v>
      </c>
      <c r="D167" s="138">
        <f>D168+D169</f>
        <v>0</v>
      </c>
      <c r="E167" s="157">
        <f>E168+E169</f>
        <v>0</v>
      </c>
      <c r="F167" s="137" t="str">
        <f t="shared" si="38"/>
        <v/>
      </c>
      <c r="G167" s="138">
        <f>G168+G169</f>
        <v>0</v>
      </c>
      <c r="H167" s="157">
        <f>H168+H169</f>
        <v>0</v>
      </c>
      <c r="I167" s="137" t="str">
        <f t="shared" si="46"/>
        <v/>
      </c>
      <c r="J167" s="138">
        <f>J168+J169</f>
        <v>0</v>
      </c>
      <c r="K167" s="157">
        <f>K168+K169</f>
        <v>0</v>
      </c>
      <c r="L167" s="137" t="str">
        <f t="shared" si="47"/>
        <v/>
      </c>
      <c r="M167" s="115" t="str">
        <f t="shared" si="41"/>
        <v/>
      </c>
      <c r="N167" s="115" t="str">
        <f t="shared" si="42"/>
        <v/>
      </c>
    </row>
    <row r="168" spans="2:14" x14ac:dyDescent="0.25">
      <c r="B168" s="30" t="s">
        <v>100</v>
      </c>
      <c r="C168" s="31" t="s">
        <v>101</v>
      </c>
      <c r="D168" s="48">
        <f>'Vagas - Realização 1º'!D168+'Vagas - Realização 2º'!D168+'Vagas - Realização 3º'!D168+'Vagas - Realização 4º'!D168</f>
        <v>0</v>
      </c>
      <c r="E168" s="61">
        <f>'Vagas - Realização 1º'!E168+'Vagas - Realização 2º'!E168+'Vagas - Realização 3º'!E168+'Vagas - Realização 4º'!E168</f>
        <v>0</v>
      </c>
      <c r="F168" s="62" t="str">
        <f t="shared" si="38"/>
        <v/>
      </c>
      <c r="G168" s="48">
        <v>0</v>
      </c>
      <c r="H168" s="61">
        <v>0</v>
      </c>
      <c r="I168" s="62" t="str">
        <f t="shared" si="46"/>
        <v/>
      </c>
      <c r="J168" s="48">
        <v>0</v>
      </c>
      <c r="K168" s="61">
        <v>0</v>
      </c>
      <c r="L168" s="62" t="str">
        <f t="shared" si="47"/>
        <v/>
      </c>
      <c r="M168" s="78"/>
      <c r="N168" s="78" t="str">
        <f t="shared" si="42"/>
        <v/>
      </c>
    </row>
    <row r="169" spans="2:14" x14ac:dyDescent="0.25">
      <c r="B169" s="30" t="s">
        <v>253</v>
      </c>
      <c r="C169" s="31" t="s">
        <v>104</v>
      </c>
      <c r="D169" s="48">
        <f>'Vagas - Realização 1º'!D169+'Vagas - Realização 2º'!D169+'Vagas - Realização 3º'!D169+'Vagas - Realização 4º'!D169</f>
        <v>0</v>
      </c>
      <c r="E169" s="61">
        <f>'Vagas - Realização 1º'!E169+'Vagas - Realização 2º'!E169+'Vagas - Realização 3º'!E169+'Vagas - Realização 4º'!E169</f>
        <v>0</v>
      </c>
      <c r="F169" s="62" t="str">
        <f t="shared" si="38"/>
        <v/>
      </c>
      <c r="G169" s="48">
        <v>0</v>
      </c>
      <c r="H169" s="61">
        <v>0</v>
      </c>
      <c r="I169" s="62" t="str">
        <f t="shared" si="46"/>
        <v/>
      </c>
      <c r="J169" s="48">
        <v>0</v>
      </c>
      <c r="K169" s="61">
        <v>0</v>
      </c>
      <c r="L169" s="62" t="str">
        <f t="shared" si="47"/>
        <v/>
      </c>
      <c r="M169" s="78" t="str">
        <f t="shared" si="41"/>
        <v/>
      </c>
      <c r="N169" s="78" t="str">
        <f t="shared" si="42"/>
        <v/>
      </c>
    </row>
    <row r="170" spans="2:14" x14ac:dyDescent="0.25">
      <c r="B170" s="162" t="s">
        <v>57</v>
      </c>
      <c r="C170" s="89" t="s">
        <v>59</v>
      </c>
      <c r="D170" s="138">
        <f>D171</f>
        <v>0</v>
      </c>
      <c r="E170" s="157">
        <f>E171</f>
        <v>0</v>
      </c>
      <c r="F170" s="137" t="str">
        <f t="shared" si="38"/>
        <v/>
      </c>
      <c r="G170" s="138">
        <f>G171</f>
        <v>0</v>
      </c>
      <c r="H170" s="157">
        <f>H171</f>
        <v>0</v>
      </c>
      <c r="I170" s="137" t="str">
        <f t="shared" si="46"/>
        <v/>
      </c>
      <c r="J170" s="138">
        <f>J171</f>
        <v>0</v>
      </c>
      <c r="K170" s="157">
        <f>K171</f>
        <v>0</v>
      </c>
      <c r="L170" s="137" t="str">
        <f t="shared" si="47"/>
        <v/>
      </c>
      <c r="M170" s="115" t="str">
        <f t="shared" si="41"/>
        <v/>
      </c>
      <c r="N170" s="115" t="str">
        <f t="shared" si="42"/>
        <v/>
      </c>
    </row>
    <row r="171" spans="2:14" x14ac:dyDescent="0.25">
      <c r="B171" s="30" t="s">
        <v>103</v>
      </c>
      <c r="C171" s="31" t="s">
        <v>102</v>
      </c>
      <c r="D171" s="52">
        <v>0</v>
      </c>
      <c r="E171" s="80">
        <v>0</v>
      </c>
      <c r="F171" s="65" t="str">
        <f t="shared" si="38"/>
        <v/>
      </c>
      <c r="G171" s="52">
        <v>0</v>
      </c>
      <c r="H171" s="80">
        <v>0</v>
      </c>
      <c r="I171" s="65" t="str">
        <f t="shared" si="46"/>
        <v/>
      </c>
      <c r="J171" s="52">
        <v>0</v>
      </c>
      <c r="K171" s="80">
        <v>0</v>
      </c>
      <c r="L171" s="65" t="str">
        <f t="shared" si="47"/>
        <v/>
      </c>
      <c r="M171" s="60" t="str">
        <f t="shared" si="41"/>
        <v/>
      </c>
      <c r="N171" s="60" t="str">
        <f t="shared" si="42"/>
        <v/>
      </c>
    </row>
    <row r="172" spans="2:14" ht="15.75" thickBot="1" x14ac:dyDescent="0.3">
      <c r="B172" s="18"/>
      <c r="C172" s="8" t="s">
        <v>30</v>
      </c>
      <c r="D172" s="50">
        <f>'Vagas - Realização GERAL'!D148+'Vagas - Realização GERAL'!D166</f>
        <v>0</v>
      </c>
      <c r="E172" s="66">
        <f>'Vagas - Realização GERAL'!E148+'Vagas - Realização GERAL'!E166</f>
        <v>0</v>
      </c>
      <c r="F172" s="67" t="str">
        <f t="shared" si="38"/>
        <v/>
      </c>
      <c r="G172" s="50">
        <f>'Vagas - Realização GERAL'!G148+'Vagas - Realização GERAL'!G166</f>
        <v>0</v>
      </c>
      <c r="H172" s="66">
        <f>'Vagas - Realização GERAL'!H148+'Vagas - Realização GERAL'!H166</f>
        <v>0</v>
      </c>
      <c r="I172" s="67" t="str">
        <f t="shared" si="46"/>
        <v/>
      </c>
      <c r="J172" s="50">
        <f>'Vagas - Realização GERAL'!J148+'Vagas - Realização GERAL'!J166</f>
        <v>0</v>
      </c>
      <c r="K172" s="66">
        <f>'Vagas - Realização GERAL'!K148+'Vagas - Realização GERAL'!K166</f>
        <v>0</v>
      </c>
      <c r="L172" s="67" t="str">
        <f t="shared" si="47"/>
        <v/>
      </c>
      <c r="M172" s="79" t="str">
        <f t="shared" si="41"/>
        <v/>
      </c>
      <c r="N172" s="79" t="str">
        <f t="shared" si="42"/>
        <v/>
      </c>
    </row>
    <row r="173" spans="2:14" x14ac:dyDescent="0.25">
      <c r="B173" s="2">
        <v>5</v>
      </c>
      <c r="C173" s="11" t="s">
        <v>60</v>
      </c>
      <c r="D173" s="13"/>
      <c r="E173" s="14"/>
      <c r="F173" s="17"/>
      <c r="G173" s="13"/>
      <c r="H173" s="14"/>
      <c r="I173" s="17"/>
      <c r="J173" s="13"/>
      <c r="K173" s="14"/>
      <c r="L173" s="17"/>
      <c r="M173" s="16"/>
      <c r="N173" s="15"/>
    </row>
    <row r="174" spans="2:14" x14ac:dyDescent="0.25">
      <c r="B174" s="41" t="s">
        <v>61</v>
      </c>
      <c r="C174" s="165" t="s">
        <v>63</v>
      </c>
      <c r="D174" s="167">
        <f>D175+D176+D177+D178+D179+D180+D181</f>
        <v>0</v>
      </c>
      <c r="E174" s="176">
        <f t="shared" ref="E174" si="48">E175+E176+E177+E178+E179+E180+E181</f>
        <v>0</v>
      </c>
      <c r="F174" s="173" t="str">
        <f t="shared" ref="F174:F189" si="49">IFERROR(E174/D174,"")</f>
        <v/>
      </c>
      <c r="G174" s="167">
        <f>G175+G176+G177+G178+G179+G180+G181</f>
        <v>0</v>
      </c>
      <c r="H174" s="176">
        <f t="shared" ref="H174" si="50">H175+H176+H177+H178+H179+H180+H181</f>
        <v>0</v>
      </c>
      <c r="I174" s="173" t="str">
        <f t="shared" si="39"/>
        <v/>
      </c>
      <c r="J174" s="167">
        <f>J175+J176+J177+J178+J179+J180+J181</f>
        <v>0</v>
      </c>
      <c r="K174" s="176">
        <f t="shared" ref="K174" si="51">K175+K176+K177+K178+K179+K180+K181</f>
        <v>0</v>
      </c>
      <c r="L174" s="173" t="str">
        <f t="shared" si="40"/>
        <v/>
      </c>
      <c r="M174" s="174" t="str">
        <f t="shared" si="41"/>
        <v/>
      </c>
      <c r="N174" s="174" t="str">
        <f>IFERROR(K174/E174,"")</f>
        <v/>
      </c>
    </row>
    <row r="175" spans="2:14" x14ac:dyDescent="0.25">
      <c r="B175" s="30" t="s">
        <v>268</v>
      </c>
      <c r="C175" s="39" t="s">
        <v>254</v>
      </c>
      <c r="D175" s="48">
        <v>0</v>
      </c>
      <c r="E175" s="61">
        <v>0</v>
      </c>
      <c r="F175" s="62"/>
      <c r="G175" s="48">
        <v>0</v>
      </c>
      <c r="H175" s="61">
        <v>0</v>
      </c>
      <c r="I175" s="62"/>
      <c r="J175" s="48">
        <v>0</v>
      </c>
      <c r="K175" s="61">
        <v>0</v>
      </c>
      <c r="L175" s="62"/>
      <c r="M175" s="78" t="str">
        <f t="shared" si="41"/>
        <v/>
      </c>
      <c r="N175" s="78" t="str">
        <f t="shared" ref="N175:N188" si="52">IFERROR(K175/E175,"")</f>
        <v/>
      </c>
    </row>
    <row r="176" spans="2:14" x14ac:dyDescent="0.25">
      <c r="B176" s="30" t="s">
        <v>86</v>
      </c>
      <c r="C176" s="39" t="s">
        <v>255</v>
      </c>
      <c r="D176" s="48">
        <v>0</v>
      </c>
      <c r="E176" s="61">
        <v>0</v>
      </c>
      <c r="F176" s="62"/>
      <c r="G176" s="48">
        <v>0</v>
      </c>
      <c r="H176" s="61">
        <v>0</v>
      </c>
      <c r="I176" s="62"/>
      <c r="J176" s="48">
        <v>0</v>
      </c>
      <c r="K176" s="61">
        <v>0</v>
      </c>
      <c r="L176" s="62"/>
      <c r="M176" s="78" t="str">
        <f t="shared" si="41"/>
        <v/>
      </c>
      <c r="N176" s="78" t="str">
        <f t="shared" si="52"/>
        <v/>
      </c>
    </row>
    <row r="177" spans="1:14" x14ac:dyDescent="0.25">
      <c r="B177" s="30" t="s">
        <v>269</v>
      </c>
      <c r="C177" s="39" t="s">
        <v>256</v>
      </c>
      <c r="D177" s="48">
        <v>0</v>
      </c>
      <c r="E177" s="61">
        <v>0</v>
      </c>
      <c r="F177" s="62"/>
      <c r="G177" s="48">
        <v>0</v>
      </c>
      <c r="H177" s="61">
        <v>0</v>
      </c>
      <c r="I177" s="62"/>
      <c r="J177" s="48">
        <v>0</v>
      </c>
      <c r="K177" s="61">
        <v>0</v>
      </c>
      <c r="L177" s="62"/>
      <c r="M177" s="78" t="str">
        <f t="shared" si="41"/>
        <v/>
      </c>
      <c r="N177" s="78" t="str">
        <f t="shared" si="52"/>
        <v/>
      </c>
    </row>
    <row r="178" spans="1:14" x14ac:dyDescent="0.25">
      <c r="B178" s="30" t="s">
        <v>270</v>
      </c>
      <c r="C178" s="39" t="s">
        <v>257</v>
      </c>
      <c r="D178" s="48">
        <v>0</v>
      </c>
      <c r="E178" s="61">
        <v>0</v>
      </c>
      <c r="F178" s="62"/>
      <c r="G178" s="48">
        <v>0</v>
      </c>
      <c r="H178" s="61">
        <v>0</v>
      </c>
      <c r="I178" s="62"/>
      <c r="J178" s="48">
        <v>0</v>
      </c>
      <c r="K178" s="61">
        <v>0</v>
      </c>
      <c r="L178" s="62"/>
      <c r="M178" s="78" t="str">
        <f t="shared" si="41"/>
        <v/>
      </c>
      <c r="N178" s="78" t="str">
        <f t="shared" si="52"/>
        <v/>
      </c>
    </row>
    <row r="179" spans="1:14" x14ac:dyDescent="0.25">
      <c r="B179" s="30" t="s">
        <v>271</v>
      </c>
      <c r="C179" s="39" t="s">
        <v>258</v>
      </c>
      <c r="D179" s="48">
        <v>0</v>
      </c>
      <c r="E179" s="61">
        <v>0</v>
      </c>
      <c r="F179" s="62"/>
      <c r="G179" s="48">
        <v>0</v>
      </c>
      <c r="H179" s="61">
        <v>0</v>
      </c>
      <c r="I179" s="62"/>
      <c r="J179" s="48">
        <v>0</v>
      </c>
      <c r="K179" s="61">
        <v>0</v>
      </c>
      <c r="L179" s="62"/>
      <c r="M179" s="78" t="str">
        <f t="shared" si="41"/>
        <v/>
      </c>
      <c r="N179" s="78" t="str">
        <f t="shared" si="52"/>
        <v/>
      </c>
    </row>
    <row r="180" spans="1:14" x14ac:dyDescent="0.25">
      <c r="B180" s="30" t="s">
        <v>272</v>
      </c>
      <c r="C180" s="39" t="s">
        <v>259</v>
      </c>
      <c r="D180" s="48">
        <v>0</v>
      </c>
      <c r="E180" s="61">
        <v>0</v>
      </c>
      <c r="F180" s="62"/>
      <c r="G180" s="48">
        <v>0</v>
      </c>
      <c r="H180" s="61">
        <v>0</v>
      </c>
      <c r="I180" s="62"/>
      <c r="J180" s="48">
        <v>0</v>
      </c>
      <c r="K180" s="61">
        <v>0</v>
      </c>
      <c r="L180" s="62"/>
      <c r="M180" s="78" t="str">
        <f t="shared" si="41"/>
        <v/>
      </c>
      <c r="N180" s="78" t="str">
        <f t="shared" si="52"/>
        <v/>
      </c>
    </row>
    <row r="181" spans="1:14" x14ac:dyDescent="0.25">
      <c r="B181" s="30" t="s">
        <v>273</v>
      </c>
      <c r="C181" s="39" t="s">
        <v>267</v>
      </c>
      <c r="D181" s="48">
        <v>0</v>
      </c>
      <c r="E181" s="61">
        <v>0</v>
      </c>
      <c r="F181" s="62"/>
      <c r="G181" s="48">
        <v>0</v>
      </c>
      <c r="H181" s="61">
        <v>0</v>
      </c>
      <c r="I181" s="62"/>
      <c r="J181" s="48">
        <v>0</v>
      </c>
      <c r="K181" s="61">
        <v>0</v>
      </c>
      <c r="L181" s="62"/>
      <c r="M181" s="78" t="str">
        <f t="shared" si="41"/>
        <v/>
      </c>
      <c r="N181" s="78" t="str">
        <f t="shared" si="52"/>
        <v/>
      </c>
    </row>
    <row r="182" spans="1:14" x14ac:dyDescent="0.25">
      <c r="B182" s="41" t="s">
        <v>62</v>
      </c>
      <c r="C182" s="166" t="s">
        <v>88</v>
      </c>
      <c r="D182" s="167">
        <f>D183+D184+D185+D186+D187+D188</f>
        <v>38413</v>
      </c>
      <c r="E182" s="176">
        <f>E183+E184+E185+E186+E187+E188</f>
        <v>43806</v>
      </c>
      <c r="F182" s="173">
        <f t="shared" si="49"/>
        <v>1.1403951787155391</v>
      </c>
      <c r="G182" s="167">
        <f>G183+G184+G185+G186+G187+G188</f>
        <v>0</v>
      </c>
      <c r="H182" s="176">
        <f>H183+H184+H185+H186+H187+H188</f>
        <v>0</v>
      </c>
      <c r="I182" s="173"/>
      <c r="J182" s="167">
        <f>J183+J184+J185+J186+J187+J188</f>
        <v>0</v>
      </c>
      <c r="K182" s="176">
        <f>K183+K184+K185+K186+K187+K188</f>
        <v>0</v>
      </c>
      <c r="L182" s="173"/>
      <c r="M182" s="174">
        <f t="shared" si="41"/>
        <v>0</v>
      </c>
      <c r="N182" s="174">
        <f t="shared" si="52"/>
        <v>0</v>
      </c>
    </row>
    <row r="183" spans="1:14" x14ac:dyDescent="0.25">
      <c r="B183" s="30" t="s">
        <v>260</v>
      </c>
      <c r="C183" s="39" t="s">
        <v>254</v>
      </c>
      <c r="D183" s="48">
        <f>'Vagas - Realização 1º'!D183+'Vagas - Realização 2º'!D183+'Vagas - Realização 3º'!D183+'Vagas - Realização 4º'!D183</f>
        <v>0</v>
      </c>
      <c r="E183" s="61">
        <f>'Vagas - Realização 1º'!E183+'Vagas - Realização 2º'!E183+'Vagas - Realização 3º'!E183+'Vagas - Realização 4º'!E183</f>
        <v>0</v>
      </c>
      <c r="F183" s="62"/>
      <c r="G183" s="48">
        <v>0</v>
      </c>
      <c r="H183" s="61">
        <v>0</v>
      </c>
      <c r="I183" s="62"/>
      <c r="J183" s="48">
        <v>0</v>
      </c>
      <c r="K183" s="61">
        <v>0</v>
      </c>
      <c r="L183" s="62"/>
      <c r="M183" s="78" t="str">
        <f t="shared" si="41"/>
        <v/>
      </c>
      <c r="N183" s="78" t="str">
        <f t="shared" si="52"/>
        <v/>
      </c>
    </row>
    <row r="184" spans="1:14" x14ac:dyDescent="0.25">
      <c r="B184" s="30" t="s">
        <v>87</v>
      </c>
      <c r="C184" s="39" t="s">
        <v>255</v>
      </c>
      <c r="D184" s="48">
        <f>'Vagas - Realização 1º'!D184+'Vagas - Realização 2º'!D184+'Vagas - Realização 3º'!D184+'Vagas - Realização 4º'!D184</f>
        <v>0</v>
      </c>
      <c r="E184" s="61">
        <f>'Vagas - Realização 1º'!E184+'Vagas - Realização 2º'!E184+'Vagas - Realização 3º'!E184+'Vagas - Realização 4º'!E184</f>
        <v>0</v>
      </c>
      <c r="F184" s="62"/>
      <c r="G184" s="48">
        <v>0</v>
      </c>
      <c r="H184" s="61">
        <v>0</v>
      </c>
      <c r="I184" s="62"/>
      <c r="J184" s="48">
        <v>0</v>
      </c>
      <c r="K184" s="61">
        <v>0</v>
      </c>
      <c r="L184" s="62"/>
      <c r="M184" s="78" t="str">
        <f t="shared" si="41"/>
        <v/>
      </c>
      <c r="N184" s="78" t="str">
        <f t="shared" si="52"/>
        <v/>
      </c>
    </row>
    <row r="185" spans="1:14" x14ac:dyDescent="0.25">
      <c r="B185" s="30" t="s">
        <v>261</v>
      </c>
      <c r="C185" s="39" t="s">
        <v>256</v>
      </c>
      <c r="D185" s="48">
        <f>'Vagas - Realização 1º'!D185+'Vagas - Realização 2º'!D185+'Vagas - Realização 3º'!D185+'Vagas - Realização 4º'!D185</f>
        <v>0</v>
      </c>
      <c r="E185" s="61">
        <f>'Vagas - Realização 1º'!E185+'Vagas - Realização 2º'!E185+'Vagas - Realização 3º'!E185+'Vagas - Realização 4º'!E185</f>
        <v>0</v>
      </c>
      <c r="F185" s="62" t="str">
        <f t="shared" si="49"/>
        <v/>
      </c>
      <c r="G185" s="48">
        <v>0</v>
      </c>
      <c r="H185" s="61">
        <v>0</v>
      </c>
      <c r="I185" s="62" t="str">
        <f t="shared" si="39"/>
        <v/>
      </c>
      <c r="J185" s="48">
        <v>0</v>
      </c>
      <c r="K185" s="61">
        <v>0</v>
      </c>
      <c r="L185" s="62" t="str">
        <f t="shared" si="40"/>
        <v/>
      </c>
      <c r="M185" s="78" t="str">
        <f t="shared" si="41"/>
        <v/>
      </c>
      <c r="N185" s="78" t="str">
        <f t="shared" si="52"/>
        <v/>
      </c>
    </row>
    <row r="186" spans="1:14" x14ac:dyDescent="0.25">
      <c r="B186" s="30" t="s">
        <v>262</v>
      </c>
      <c r="C186" s="40" t="s">
        <v>257</v>
      </c>
      <c r="D186" s="48">
        <f>'Vagas - Realização 1º'!D186+'Vagas - Realização 2º'!D186+'Vagas - Realização 3º'!D186+'Vagas - Realização 4º'!D186</f>
        <v>1218</v>
      </c>
      <c r="E186" s="61">
        <f>'Vagas - Realização 1º'!E186+'Vagas - Realização 2º'!E186+'Vagas - Realização 3º'!E186+'Vagas - Realização 4º'!E186</f>
        <v>1485</v>
      </c>
      <c r="F186" s="62">
        <f t="shared" si="49"/>
        <v>1.2192118226600985</v>
      </c>
      <c r="G186" s="48">
        <v>0</v>
      </c>
      <c r="H186" s="61">
        <v>0</v>
      </c>
      <c r="I186" s="62" t="str">
        <f t="shared" si="39"/>
        <v/>
      </c>
      <c r="J186" s="48">
        <v>0</v>
      </c>
      <c r="K186" s="61">
        <v>0</v>
      </c>
      <c r="L186" s="62" t="str">
        <f t="shared" si="40"/>
        <v/>
      </c>
      <c r="M186" s="78">
        <f>IFERROR(J186/D186,"")</f>
        <v>0</v>
      </c>
      <c r="N186" s="78">
        <f t="shared" si="52"/>
        <v>0</v>
      </c>
    </row>
    <row r="187" spans="1:14" x14ac:dyDescent="0.25">
      <c r="B187" s="30" t="s">
        <v>263</v>
      </c>
      <c r="C187" s="40" t="s">
        <v>258</v>
      </c>
      <c r="D187" s="48">
        <f>'Vagas - Realização 1º'!D187+'Vagas - Realização 2º'!D187+'Vagas - Realização 3º'!D187+'Vagas - Realização 4º'!D187</f>
        <v>1916</v>
      </c>
      <c r="E187" s="61">
        <f>'Vagas - Realização 1º'!E187+'Vagas - Realização 2º'!E187+'Vagas - Realização 3º'!E187+'Vagas - Realização 4º'!E187</f>
        <v>2662</v>
      </c>
      <c r="F187" s="62">
        <f t="shared" si="49"/>
        <v>1.3893528183716075</v>
      </c>
      <c r="G187" s="48">
        <v>0</v>
      </c>
      <c r="H187" s="61">
        <v>0</v>
      </c>
      <c r="I187" s="62" t="str">
        <f t="shared" si="39"/>
        <v/>
      </c>
      <c r="J187" s="48">
        <v>0</v>
      </c>
      <c r="K187" s="61">
        <v>0</v>
      </c>
      <c r="L187" s="62" t="str">
        <f t="shared" si="40"/>
        <v/>
      </c>
      <c r="M187" s="78">
        <f t="shared" ref="M187:M189" si="53">IFERROR(J187/D187,"")</f>
        <v>0</v>
      </c>
      <c r="N187" s="78">
        <f t="shared" si="52"/>
        <v>0</v>
      </c>
    </row>
    <row r="188" spans="1:14" x14ac:dyDescent="0.25">
      <c r="B188" s="30" t="s">
        <v>264</v>
      </c>
      <c r="C188" s="40" t="s">
        <v>259</v>
      </c>
      <c r="D188" s="48">
        <f>'Vagas - Realização 1º'!D188+'Vagas - Realização 2º'!D188+'Vagas - Realização 3º'!D188+'Vagas - Realização 4º'!D188</f>
        <v>35279</v>
      </c>
      <c r="E188" s="61">
        <f>'Vagas - Realização 1º'!E188+'Vagas - Realização 2º'!E188+'Vagas - Realização 3º'!E188+'Vagas - Realização 4º'!E188</f>
        <v>39659</v>
      </c>
      <c r="F188" s="62">
        <f t="shared" si="49"/>
        <v>1.1241531789449815</v>
      </c>
      <c r="G188" s="48">
        <v>0</v>
      </c>
      <c r="H188" s="61">
        <v>0</v>
      </c>
      <c r="I188" s="62" t="str">
        <f t="shared" si="39"/>
        <v/>
      </c>
      <c r="J188" s="48">
        <v>0</v>
      </c>
      <c r="K188" s="61">
        <v>0</v>
      </c>
      <c r="L188" s="62" t="str">
        <f t="shared" si="40"/>
        <v/>
      </c>
      <c r="M188" s="78">
        <f t="shared" si="53"/>
        <v>0</v>
      </c>
      <c r="N188" s="78">
        <f t="shared" si="52"/>
        <v>0</v>
      </c>
    </row>
    <row r="189" spans="1:14" ht="15.75" thickBot="1" x14ac:dyDescent="0.3">
      <c r="B189" s="18"/>
      <c r="C189" s="8" t="s">
        <v>30</v>
      </c>
      <c r="D189" s="208">
        <f>D174+D182</f>
        <v>38413</v>
      </c>
      <c r="E189" s="209">
        <f>E174+E182</f>
        <v>43806</v>
      </c>
      <c r="F189" s="194">
        <f t="shared" si="49"/>
        <v>1.1403951787155391</v>
      </c>
      <c r="G189" s="208">
        <f>G174+G182</f>
        <v>0</v>
      </c>
      <c r="H189" s="209">
        <f>H174+H182</f>
        <v>0</v>
      </c>
      <c r="I189" s="194" t="str">
        <f t="shared" si="39"/>
        <v/>
      </c>
      <c r="J189" s="208">
        <f>J174+J182</f>
        <v>0</v>
      </c>
      <c r="K189" s="209">
        <f>K174+K182</f>
        <v>0</v>
      </c>
      <c r="L189" s="194" t="str">
        <f t="shared" si="40"/>
        <v/>
      </c>
      <c r="M189" s="71">
        <f t="shared" si="53"/>
        <v>0</v>
      </c>
      <c r="N189" s="71">
        <f>IFERROR(K189/E189,"")</f>
        <v>0</v>
      </c>
    </row>
    <row r="190" spans="1:14" ht="15.75" thickBot="1" x14ac:dyDescent="0.3"/>
    <row r="191" spans="1:14" ht="15.75" thickBot="1" x14ac:dyDescent="0.3">
      <c r="C191" s="21" t="s">
        <v>72</v>
      </c>
      <c r="D191" s="178">
        <f>IFERROR(SUM(D67+D81+D146+D172+D189),"")</f>
        <v>418187</v>
      </c>
      <c r="E191" s="180">
        <f>IFERROR(SUM(E67+E81+E146+E172+E189),"")</f>
        <v>423844</v>
      </c>
      <c r="F191" s="181">
        <f>IFERROR(E191/D191,"")</f>
        <v>1.0135274410730128</v>
      </c>
      <c r="G191" s="178">
        <f>IFERROR(SUM(G67+G81+G146+G172+G189),"")</f>
        <v>0</v>
      </c>
      <c r="H191" s="180">
        <f>IFERROR(SUM(H67+H81+H146+H172+H189),"")</f>
        <v>0</v>
      </c>
      <c r="I191" s="182" t="str">
        <f>IFERROR(H191/G191,"")</f>
        <v/>
      </c>
      <c r="J191" s="178">
        <f>IFERROR(SUM(J67+J81+J146+J172+J189),"")</f>
        <v>1068</v>
      </c>
      <c r="K191" s="180">
        <f>IFERROR(SUM(K67+K81+K146+K172+K189),"")</f>
        <v>1027</v>
      </c>
      <c r="L191" s="181">
        <f>IFERROR(K191/J191,"")</f>
        <v>0.96161048689138573</v>
      </c>
      <c r="M191" s="181">
        <f t="shared" ref="M191" si="54">IFERROR(J191/D191,"")</f>
        <v>2.5538813975565953E-3</v>
      </c>
      <c r="N191" s="181">
        <f t="shared" ref="N191" si="55">IFERROR(K191/E191,"")</f>
        <v>2.4230613150121273E-3</v>
      </c>
    </row>
    <row r="192" spans="1:14" x14ac:dyDescent="0.25">
      <c r="A192" s="22" t="s">
        <v>114</v>
      </c>
    </row>
  </sheetData>
  <mergeCells count="8">
    <mergeCell ref="B1:N1"/>
    <mergeCell ref="J3:L3"/>
    <mergeCell ref="M3:N3"/>
    <mergeCell ref="B3:B4"/>
    <mergeCell ref="C3:C4"/>
    <mergeCell ref="G3:I3"/>
    <mergeCell ref="D3:F3"/>
    <mergeCell ref="D2:I2"/>
  </mergeCells>
  <pageMargins left="0.51181102362204722" right="0.51181102362204722" top="0.78740157480314965" bottom="0.78740157480314965" header="0.31496062992125984" footer="0.31496062992125984"/>
  <pageSetup paperSize="9" scale="55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 tint="0.34998626667073579"/>
  </sheetPr>
  <dimension ref="A1:N192"/>
  <sheetViews>
    <sheetView showGridLines="0" workbookViewId="0">
      <pane ySplit="4" topLeftCell="A5" activePane="bottomLeft" state="frozen"/>
      <selection activeCell="A172" sqref="A147:XFD172"/>
      <selection pane="bottomLeft" activeCell="A172" sqref="A147:XFD172"/>
    </sheetView>
  </sheetViews>
  <sheetFormatPr defaultRowHeight="15" x14ac:dyDescent="0.25"/>
  <cols>
    <col min="1" max="1" width="3.5703125" customWidth="1"/>
    <col min="2" max="2" width="11.7109375" customWidth="1"/>
    <col min="3" max="3" width="42.7109375" customWidth="1"/>
    <col min="4" max="4" width="9" bestFit="1" customWidth="1"/>
    <col min="5" max="6" width="10.28515625" bestFit="1" customWidth="1"/>
    <col min="7" max="7" width="9" bestFit="1" customWidth="1"/>
    <col min="8" max="9" width="10.28515625" bestFit="1" customWidth="1"/>
    <col min="10" max="10" width="9" bestFit="1" customWidth="1"/>
    <col min="11" max="12" width="10.28515625" bestFit="1" customWidth="1"/>
    <col min="13" max="13" width="9.140625" customWidth="1"/>
    <col min="14" max="14" width="11.28515625" customWidth="1"/>
  </cols>
  <sheetData>
    <row r="1" spans="2:14" ht="56.45" customHeight="1" thickBot="1" x14ac:dyDescent="0.3">
      <c r="B1" s="218" t="s">
        <v>115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20"/>
    </row>
    <row r="2" spans="2:14" ht="25.9" customHeight="1" thickBot="1" x14ac:dyDescent="0.3">
      <c r="B2" s="24" t="s">
        <v>274</v>
      </c>
      <c r="C2" s="25"/>
      <c r="D2" s="224" t="s">
        <v>279</v>
      </c>
      <c r="E2" s="224"/>
      <c r="F2" s="224"/>
      <c r="G2" s="224"/>
      <c r="H2" s="224"/>
      <c r="I2" s="224"/>
      <c r="J2" s="25"/>
      <c r="K2" s="25"/>
      <c r="L2" s="25"/>
      <c r="M2" s="25"/>
      <c r="N2" s="26" t="s">
        <v>281</v>
      </c>
    </row>
    <row r="3" spans="2:14" ht="30.95" customHeight="1" thickBot="1" x14ac:dyDescent="0.3">
      <c r="B3" s="221" t="s">
        <v>74</v>
      </c>
      <c r="C3" s="221" t="s">
        <v>73</v>
      </c>
      <c r="D3" s="226" t="s">
        <v>117</v>
      </c>
      <c r="E3" s="227"/>
      <c r="F3" s="228"/>
      <c r="G3" s="226" t="s">
        <v>119</v>
      </c>
      <c r="H3" s="227"/>
      <c r="I3" s="228"/>
      <c r="J3" s="226" t="s">
        <v>120</v>
      </c>
      <c r="K3" s="227"/>
      <c r="L3" s="228"/>
      <c r="M3" s="226" t="s">
        <v>118</v>
      </c>
      <c r="N3" s="228"/>
    </row>
    <row r="4" spans="2:14" ht="30.75" thickBot="1" x14ac:dyDescent="0.3">
      <c r="B4" s="222"/>
      <c r="C4" s="222"/>
      <c r="D4" s="19" t="s">
        <v>0</v>
      </c>
      <c r="E4" s="19" t="s">
        <v>1</v>
      </c>
      <c r="F4" s="19" t="s">
        <v>29</v>
      </c>
      <c r="G4" s="19" t="s">
        <v>0</v>
      </c>
      <c r="H4" s="19" t="s">
        <v>1</v>
      </c>
      <c r="I4" s="19" t="s">
        <v>29</v>
      </c>
      <c r="J4" s="19" t="s">
        <v>0</v>
      </c>
      <c r="K4" s="19" t="s">
        <v>1</v>
      </c>
      <c r="L4" s="19" t="s">
        <v>29</v>
      </c>
      <c r="M4" s="19" t="s">
        <v>0</v>
      </c>
      <c r="N4" s="20" t="s">
        <v>1</v>
      </c>
    </row>
    <row r="5" spans="2:14" x14ac:dyDescent="0.25">
      <c r="B5" s="2">
        <v>1</v>
      </c>
      <c r="C5" s="7" t="s">
        <v>2</v>
      </c>
      <c r="D5" s="13"/>
      <c r="E5" s="14"/>
      <c r="F5" s="15"/>
      <c r="G5" s="13"/>
      <c r="H5" s="14"/>
      <c r="I5" s="15"/>
      <c r="J5" s="13"/>
      <c r="K5" s="14"/>
      <c r="L5" s="15"/>
      <c r="M5" s="15"/>
      <c r="N5" s="15"/>
    </row>
    <row r="6" spans="2:14" x14ac:dyDescent="0.25">
      <c r="B6" s="42" t="s">
        <v>3</v>
      </c>
      <c r="C6" s="97" t="s">
        <v>4</v>
      </c>
      <c r="D6" s="99">
        <f>D7+D8</f>
        <v>662</v>
      </c>
      <c r="E6" s="121">
        <f>E7+E8</f>
        <v>766</v>
      </c>
      <c r="F6" s="122">
        <f>IFERROR(E6/D6,"")</f>
        <v>1.1570996978851964</v>
      </c>
      <c r="G6" s="123">
        <f>G7+G8</f>
        <v>0</v>
      </c>
      <c r="H6" s="124">
        <f>H7+H8</f>
        <v>0</v>
      </c>
      <c r="I6" s="122" t="str">
        <f>IFERROR(H6/G6,"")</f>
        <v/>
      </c>
      <c r="J6" s="123">
        <f>J7+J8</f>
        <v>236</v>
      </c>
      <c r="K6" s="124">
        <f>K7+K8</f>
        <v>140</v>
      </c>
      <c r="L6" s="122">
        <f>IFERROR(K6/J6,"")</f>
        <v>0.59322033898305082</v>
      </c>
      <c r="M6" s="127">
        <f t="shared" ref="M6:N25" si="0">IFERROR(J6/D6,"")</f>
        <v>0.35649546827794559</v>
      </c>
      <c r="N6" s="127">
        <f t="shared" si="0"/>
        <v>0.18276762402088773</v>
      </c>
    </row>
    <row r="7" spans="2:14" x14ac:dyDescent="0.25">
      <c r="B7" s="30" t="s">
        <v>105</v>
      </c>
      <c r="C7" s="31" t="s">
        <v>107</v>
      </c>
      <c r="D7" s="48">
        <v>0</v>
      </c>
      <c r="E7" s="61">
        <v>0</v>
      </c>
      <c r="F7" s="62" t="str">
        <f>IFERROR(E7/D7,"")</f>
        <v/>
      </c>
      <c r="G7" s="63">
        <v>0</v>
      </c>
      <c r="H7" s="64">
        <v>0</v>
      </c>
      <c r="I7" s="62" t="str">
        <f t="shared" ref="I7:I67" si="1">IFERROR(H7/G7,"")</f>
        <v/>
      </c>
      <c r="J7" s="63">
        <v>0</v>
      </c>
      <c r="K7" s="64">
        <v>0</v>
      </c>
      <c r="L7" s="62" t="str">
        <f t="shared" ref="L7:L67" si="2">IFERROR(K7/J7,"")</f>
        <v/>
      </c>
      <c r="M7" s="65" t="str">
        <f t="shared" si="0"/>
        <v/>
      </c>
      <c r="N7" s="65" t="str">
        <f t="shared" si="0"/>
        <v/>
      </c>
    </row>
    <row r="8" spans="2:14" x14ac:dyDescent="0.25">
      <c r="B8" s="30" t="s">
        <v>106</v>
      </c>
      <c r="C8" s="31" t="s">
        <v>108</v>
      </c>
      <c r="D8" s="48">
        <v>662</v>
      </c>
      <c r="E8" s="61">
        <v>766</v>
      </c>
      <c r="F8" s="62">
        <f t="shared" ref="F8:F67" si="3">IFERROR(E8/D8,"")</f>
        <v>1.1570996978851964</v>
      </c>
      <c r="G8" s="63">
        <v>0</v>
      </c>
      <c r="H8" s="64">
        <v>0</v>
      </c>
      <c r="I8" s="62" t="str">
        <f t="shared" si="1"/>
        <v/>
      </c>
      <c r="J8" s="63">
        <v>236</v>
      </c>
      <c r="K8" s="64">
        <v>140</v>
      </c>
      <c r="L8" s="62">
        <f t="shared" si="2"/>
        <v>0.59322033898305082</v>
      </c>
      <c r="M8" s="65">
        <f t="shared" si="0"/>
        <v>0.35649546827794559</v>
      </c>
      <c r="N8" s="65">
        <f t="shared" si="0"/>
        <v>0.18276762402088773</v>
      </c>
    </row>
    <row r="9" spans="2:14" x14ac:dyDescent="0.25">
      <c r="B9" s="42" t="s">
        <v>7</v>
      </c>
      <c r="C9" s="97" t="s">
        <v>5</v>
      </c>
      <c r="D9" s="99">
        <f>D10+D11+D12</f>
        <v>1590</v>
      </c>
      <c r="E9" s="121">
        <f>E10+E11+E12</f>
        <v>2049</v>
      </c>
      <c r="F9" s="122">
        <f t="shared" si="3"/>
        <v>1.2886792452830189</v>
      </c>
      <c r="G9" s="123">
        <f>G10+G11+G12</f>
        <v>0</v>
      </c>
      <c r="H9" s="124">
        <f>H10+H11+H12</f>
        <v>0</v>
      </c>
      <c r="I9" s="122" t="str">
        <f t="shared" si="1"/>
        <v/>
      </c>
      <c r="J9" s="123">
        <f>J10+J11+J12</f>
        <v>549</v>
      </c>
      <c r="K9" s="124">
        <f>K10+K11+K12</f>
        <v>602</v>
      </c>
      <c r="L9" s="122">
        <f t="shared" si="2"/>
        <v>1.0965391621129326</v>
      </c>
      <c r="M9" s="127">
        <f t="shared" si="0"/>
        <v>0.34528301886792451</v>
      </c>
      <c r="N9" s="127">
        <f t="shared" si="0"/>
        <v>0.29380185456320157</v>
      </c>
    </row>
    <row r="10" spans="2:14" x14ac:dyDescent="0.25">
      <c r="B10" s="30" t="s">
        <v>109</v>
      </c>
      <c r="C10" s="32" t="s">
        <v>121</v>
      </c>
      <c r="D10" s="48">
        <v>900</v>
      </c>
      <c r="E10" s="61">
        <v>1089</v>
      </c>
      <c r="F10" s="62">
        <f t="shared" si="3"/>
        <v>1.21</v>
      </c>
      <c r="G10" s="63">
        <v>0</v>
      </c>
      <c r="H10" s="64">
        <v>0</v>
      </c>
      <c r="I10" s="62" t="str">
        <f t="shared" si="1"/>
        <v/>
      </c>
      <c r="J10" s="63">
        <v>250</v>
      </c>
      <c r="K10" s="64">
        <v>309</v>
      </c>
      <c r="L10" s="62">
        <f t="shared" si="2"/>
        <v>1.236</v>
      </c>
      <c r="M10" s="65">
        <f t="shared" si="0"/>
        <v>0.27777777777777779</v>
      </c>
      <c r="N10" s="65">
        <f t="shared" si="0"/>
        <v>0.28374655647382918</v>
      </c>
    </row>
    <row r="11" spans="2:14" x14ac:dyDescent="0.25">
      <c r="B11" s="30" t="s">
        <v>124</v>
      </c>
      <c r="C11" s="32" t="s">
        <v>122</v>
      </c>
      <c r="D11" s="48">
        <v>690</v>
      </c>
      <c r="E11" s="61">
        <v>960</v>
      </c>
      <c r="F11" s="62">
        <f t="shared" si="3"/>
        <v>1.3913043478260869</v>
      </c>
      <c r="G11" s="63">
        <v>0</v>
      </c>
      <c r="H11" s="64">
        <v>0</v>
      </c>
      <c r="I11" s="62" t="str">
        <f t="shared" si="1"/>
        <v/>
      </c>
      <c r="J11" s="63">
        <v>299</v>
      </c>
      <c r="K11" s="64">
        <v>293</v>
      </c>
      <c r="L11" s="62">
        <f>IFERROR(K11/J11,"")</f>
        <v>0.97993311036789299</v>
      </c>
      <c r="M11" s="65">
        <f t="shared" si="0"/>
        <v>0.43333333333333335</v>
      </c>
      <c r="N11" s="65">
        <f t="shared" si="0"/>
        <v>0.30520833333333336</v>
      </c>
    </row>
    <row r="12" spans="2:14" x14ac:dyDescent="0.25">
      <c r="B12" s="30" t="s">
        <v>123</v>
      </c>
      <c r="C12" s="32" t="s">
        <v>125</v>
      </c>
      <c r="D12" s="48">
        <v>0</v>
      </c>
      <c r="E12" s="61">
        <v>0</v>
      </c>
      <c r="F12" s="62" t="str">
        <f t="shared" si="3"/>
        <v/>
      </c>
      <c r="G12" s="63">
        <v>0</v>
      </c>
      <c r="H12" s="64">
        <v>0</v>
      </c>
      <c r="I12" s="62" t="str">
        <f t="shared" si="1"/>
        <v/>
      </c>
      <c r="J12" s="63">
        <v>0</v>
      </c>
      <c r="K12" s="64">
        <v>0</v>
      </c>
      <c r="L12" s="62" t="str">
        <f t="shared" si="2"/>
        <v/>
      </c>
      <c r="M12" s="60" t="str">
        <f t="shared" si="0"/>
        <v/>
      </c>
      <c r="N12" s="60" t="str">
        <f t="shared" si="0"/>
        <v/>
      </c>
    </row>
    <row r="13" spans="2:14" x14ac:dyDescent="0.25">
      <c r="B13" s="42" t="s">
        <v>8</v>
      </c>
      <c r="C13" s="101" t="s">
        <v>6</v>
      </c>
      <c r="D13" s="99">
        <f>D14+D15</f>
        <v>410</v>
      </c>
      <c r="E13" s="121">
        <f>E14+E15</f>
        <v>510</v>
      </c>
      <c r="F13" s="122">
        <f t="shared" si="3"/>
        <v>1.2439024390243902</v>
      </c>
      <c r="G13" s="123">
        <f>G14+G15</f>
        <v>0</v>
      </c>
      <c r="H13" s="124">
        <f>H14+H15</f>
        <v>0</v>
      </c>
      <c r="I13" s="122" t="str">
        <f t="shared" si="1"/>
        <v/>
      </c>
      <c r="J13" s="123">
        <f>J14+J15</f>
        <v>143</v>
      </c>
      <c r="K13" s="124">
        <f>K14+K15</f>
        <v>137</v>
      </c>
      <c r="L13" s="122">
        <f t="shared" si="2"/>
        <v>0.95804195804195802</v>
      </c>
      <c r="M13" s="122">
        <f t="shared" si="0"/>
        <v>0.34878048780487803</v>
      </c>
      <c r="N13" s="122">
        <f t="shared" si="0"/>
        <v>0.26862745098039215</v>
      </c>
    </row>
    <row r="14" spans="2:14" x14ac:dyDescent="0.25">
      <c r="B14" s="30" t="s">
        <v>110</v>
      </c>
      <c r="C14" s="31" t="s">
        <v>111</v>
      </c>
      <c r="D14" s="48">
        <v>410</v>
      </c>
      <c r="E14" s="61">
        <v>510</v>
      </c>
      <c r="F14" s="62">
        <f t="shared" si="3"/>
        <v>1.2439024390243902</v>
      </c>
      <c r="G14" s="63">
        <v>0</v>
      </c>
      <c r="H14" s="64">
        <v>0</v>
      </c>
      <c r="I14" s="62" t="str">
        <f t="shared" si="1"/>
        <v/>
      </c>
      <c r="J14" s="63">
        <v>143</v>
      </c>
      <c r="K14" s="64">
        <v>137</v>
      </c>
      <c r="L14" s="62">
        <f t="shared" si="2"/>
        <v>0.95804195804195802</v>
      </c>
      <c r="M14" s="65">
        <f t="shared" si="0"/>
        <v>0.34878048780487803</v>
      </c>
      <c r="N14" s="65">
        <f t="shared" si="0"/>
        <v>0.26862745098039215</v>
      </c>
    </row>
    <row r="15" spans="2:14" x14ac:dyDescent="0.25">
      <c r="B15" s="30" t="s">
        <v>126</v>
      </c>
      <c r="C15" s="32" t="s">
        <v>125</v>
      </c>
      <c r="D15" s="48">
        <v>0</v>
      </c>
      <c r="E15" s="61">
        <v>0</v>
      </c>
      <c r="F15" s="62" t="str">
        <f t="shared" si="3"/>
        <v/>
      </c>
      <c r="G15" s="63">
        <v>0</v>
      </c>
      <c r="H15" s="64">
        <v>0</v>
      </c>
      <c r="I15" s="62" t="str">
        <f t="shared" si="1"/>
        <v/>
      </c>
      <c r="J15" s="63">
        <v>0</v>
      </c>
      <c r="K15" s="64">
        <v>0</v>
      </c>
      <c r="L15" s="62" t="str">
        <f t="shared" si="2"/>
        <v/>
      </c>
      <c r="M15" s="60" t="str">
        <f t="shared" si="0"/>
        <v/>
      </c>
      <c r="N15" s="60" t="str">
        <f t="shared" si="0"/>
        <v/>
      </c>
    </row>
    <row r="16" spans="2:14" x14ac:dyDescent="0.25">
      <c r="B16" s="42" t="s">
        <v>9</v>
      </c>
      <c r="C16" s="97" t="s">
        <v>10</v>
      </c>
      <c r="D16" s="99">
        <f>D17+D18+D19+D20</f>
        <v>0</v>
      </c>
      <c r="E16" s="121">
        <f>E17+E18+E19+E20</f>
        <v>0</v>
      </c>
      <c r="F16" s="122" t="str">
        <f t="shared" si="3"/>
        <v/>
      </c>
      <c r="G16" s="123">
        <f t="shared" ref="G16:H16" si="4">G17+G18+G19+G20</f>
        <v>0</v>
      </c>
      <c r="H16" s="124">
        <f t="shared" si="4"/>
        <v>0</v>
      </c>
      <c r="I16" s="122" t="str">
        <f t="shared" si="1"/>
        <v/>
      </c>
      <c r="J16" s="123">
        <f t="shared" ref="J16:K16" si="5">J17+J18+J19+J20</f>
        <v>0</v>
      </c>
      <c r="K16" s="124">
        <f t="shared" si="5"/>
        <v>0</v>
      </c>
      <c r="L16" s="127" t="str">
        <f t="shared" si="2"/>
        <v/>
      </c>
      <c r="M16" s="125" t="str">
        <f t="shared" si="0"/>
        <v/>
      </c>
      <c r="N16" s="125" t="str">
        <f t="shared" si="0"/>
        <v/>
      </c>
    </row>
    <row r="17" spans="2:14" x14ac:dyDescent="0.25">
      <c r="B17" s="30" t="s">
        <v>112</v>
      </c>
      <c r="C17" s="34" t="s">
        <v>113</v>
      </c>
      <c r="D17" s="48">
        <v>0</v>
      </c>
      <c r="E17" s="61">
        <v>0</v>
      </c>
      <c r="F17" s="62" t="str">
        <f t="shared" si="3"/>
        <v/>
      </c>
      <c r="G17" s="63">
        <v>0</v>
      </c>
      <c r="H17" s="64">
        <v>0</v>
      </c>
      <c r="I17" s="62" t="str">
        <f t="shared" si="1"/>
        <v/>
      </c>
      <c r="J17" s="63">
        <v>0</v>
      </c>
      <c r="K17" s="64">
        <v>0</v>
      </c>
      <c r="L17" s="62" t="str">
        <f t="shared" si="2"/>
        <v/>
      </c>
      <c r="M17" s="60" t="str">
        <f t="shared" si="0"/>
        <v/>
      </c>
      <c r="N17" s="60" t="str">
        <f t="shared" si="0"/>
        <v/>
      </c>
    </row>
    <row r="18" spans="2:14" x14ac:dyDescent="0.25">
      <c r="B18" s="30" t="s">
        <v>127</v>
      </c>
      <c r="C18" s="34" t="s">
        <v>132</v>
      </c>
      <c r="D18" s="48">
        <v>0</v>
      </c>
      <c r="E18" s="61">
        <v>0</v>
      </c>
      <c r="F18" s="62" t="str">
        <f t="shared" si="3"/>
        <v/>
      </c>
      <c r="G18" s="63">
        <v>0</v>
      </c>
      <c r="H18" s="64">
        <v>0</v>
      </c>
      <c r="I18" s="62" t="str">
        <f t="shared" si="1"/>
        <v/>
      </c>
      <c r="J18" s="63">
        <v>0</v>
      </c>
      <c r="K18" s="64">
        <v>0</v>
      </c>
      <c r="L18" s="62" t="str">
        <f t="shared" si="2"/>
        <v/>
      </c>
      <c r="M18" s="60" t="str">
        <f t="shared" si="0"/>
        <v/>
      </c>
      <c r="N18" s="60" t="str">
        <f t="shared" si="0"/>
        <v/>
      </c>
    </row>
    <row r="19" spans="2:14" x14ac:dyDescent="0.25">
      <c r="B19" s="30" t="s">
        <v>128</v>
      </c>
      <c r="C19" s="34" t="s">
        <v>131</v>
      </c>
      <c r="D19" s="48">
        <v>0</v>
      </c>
      <c r="E19" s="61">
        <v>0</v>
      </c>
      <c r="F19" s="62" t="str">
        <f t="shared" si="3"/>
        <v/>
      </c>
      <c r="G19" s="63">
        <v>0</v>
      </c>
      <c r="H19" s="64">
        <v>0</v>
      </c>
      <c r="I19" s="62" t="str">
        <f t="shared" si="1"/>
        <v/>
      </c>
      <c r="J19" s="63">
        <v>0</v>
      </c>
      <c r="K19" s="64">
        <v>0</v>
      </c>
      <c r="L19" s="62" t="str">
        <f t="shared" si="2"/>
        <v/>
      </c>
      <c r="M19" s="60" t="str">
        <f t="shared" si="0"/>
        <v/>
      </c>
      <c r="N19" s="60" t="str">
        <f t="shared" si="0"/>
        <v/>
      </c>
    </row>
    <row r="20" spans="2:14" x14ac:dyDescent="0.25">
      <c r="B20" s="30" t="s">
        <v>129</v>
      </c>
      <c r="C20" s="34" t="s">
        <v>130</v>
      </c>
      <c r="D20" s="48">
        <v>0</v>
      </c>
      <c r="E20" s="61">
        <v>0</v>
      </c>
      <c r="F20" s="62" t="str">
        <f t="shared" si="3"/>
        <v/>
      </c>
      <c r="G20" s="63">
        <v>0</v>
      </c>
      <c r="H20" s="64">
        <v>0</v>
      </c>
      <c r="I20" s="62" t="str">
        <f t="shared" si="1"/>
        <v/>
      </c>
      <c r="J20" s="63">
        <v>0</v>
      </c>
      <c r="K20" s="64">
        <v>0</v>
      </c>
      <c r="L20" s="62" t="str">
        <f t="shared" si="2"/>
        <v/>
      </c>
      <c r="M20" s="60" t="str">
        <f t="shared" si="0"/>
        <v/>
      </c>
      <c r="N20" s="60" t="str">
        <f t="shared" si="0"/>
        <v/>
      </c>
    </row>
    <row r="21" spans="2:14" x14ac:dyDescent="0.25">
      <c r="B21" s="42" t="s">
        <v>11</v>
      </c>
      <c r="C21" s="97" t="s">
        <v>14</v>
      </c>
      <c r="D21" s="99">
        <f>D22+D26+D30</f>
        <v>2402</v>
      </c>
      <c r="E21" s="121">
        <f>E22+E26+E30</f>
        <v>2330</v>
      </c>
      <c r="F21" s="122">
        <f t="shared" si="3"/>
        <v>0.97002497918401331</v>
      </c>
      <c r="G21" s="123">
        <f>G22+G26+G30</f>
        <v>0</v>
      </c>
      <c r="H21" s="124">
        <f>H22+H26+H30</f>
        <v>0</v>
      </c>
      <c r="I21" s="122" t="str">
        <f t="shared" si="1"/>
        <v/>
      </c>
      <c r="J21" s="123">
        <f>J22+J26+J30</f>
        <v>70</v>
      </c>
      <c r="K21" s="124">
        <f>K22+K26+K30</f>
        <v>65</v>
      </c>
      <c r="L21" s="127">
        <f t="shared" si="2"/>
        <v>0.9285714285714286</v>
      </c>
      <c r="M21" s="127">
        <f t="shared" si="0"/>
        <v>2.9142381348875937E-2</v>
      </c>
      <c r="N21" s="127">
        <f t="shared" si="0"/>
        <v>2.7896995708154508E-2</v>
      </c>
    </row>
    <row r="22" spans="2:14" x14ac:dyDescent="0.25">
      <c r="B22" s="43" t="s">
        <v>12</v>
      </c>
      <c r="C22" s="103" t="s">
        <v>15</v>
      </c>
      <c r="D22" s="91">
        <f>D23+D24+D25</f>
        <v>0</v>
      </c>
      <c r="E22" s="113">
        <f>E23+E24+E25</f>
        <v>0</v>
      </c>
      <c r="F22" s="114" t="str">
        <f t="shared" si="3"/>
        <v/>
      </c>
      <c r="G22" s="135">
        <f>G23+G24+G25</f>
        <v>0</v>
      </c>
      <c r="H22" s="136">
        <f>H23+H24+H25</f>
        <v>0</v>
      </c>
      <c r="I22" s="114" t="str">
        <f t="shared" si="1"/>
        <v/>
      </c>
      <c r="J22" s="135">
        <f>J23+J24+J25</f>
        <v>0</v>
      </c>
      <c r="K22" s="136">
        <f>K23+K24+K25</f>
        <v>0</v>
      </c>
      <c r="L22" s="137" t="str">
        <f t="shared" si="2"/>
        <v/>
      </c>
      <c r="M22" s="115" t="str">
        <f t="shared" si="0"/>
        <v/>
      </c>
      <c r="N22" s="115" t="str">
        <f t="shared" si="0"/>
        <v/>
      </c>
    </row>
    <row r="23" spans="2:14" x14ac:dyDescent="0.25">
      <c r="B23" s="30" t="s">
        <v>64</v>
      </c>
      <c r="C23" s="35" t="s">
        <v>65</v>
      </c>
      <c r="D23" s="48">
        <v>0</v>
      </c>
      <c r="E23" s="61">
        <v>0</v>
      </c>
      <c r="F23" s="62" t="str">
        <f t="shared" si="3"/>
        <v/>
      </c>
      <c r="G23" s="63">
        <v>0</v>
      </c>
      <c r="H23" s="64">
        <v>0</v>
      </c>
      <c r="I23" s="62" t="str">
        <f t="shared" si="1"/>
        <v/>
      </c>
      <c r="J23" s="63">
        <v>0</v>
      </c>
      <c r="K23" s="64">
        <v>0</v>
      </c>
      <c r="L23" s="62" t="str">
        <f t="shared" si="2"/>
        <v/>
      </c>
      <c r="M23" s="60" t="str">
        <f t="shared" si="0"/>
        <v/>
      </c>
      <c r="N23" s="60" t="str">
        <f t="shared" si="0"/>
        <v/>
      </c>
    </row>
    <row r="24" spans="2:14" x14ac:dyDescent="0.25">
      <c r="B24" s="30" t="s">
        <v>135</v>
      </c>
      <c r="C24" s="35" t="s">
        <v>133</v>
      </c>
      <c r="D24" s="48">
        <v>0</v>
      </c>
      <c r="E24" s="61">
        <v>0</v>
      </c>
      <c r="F24" s="62" t="str">
        <f t="shared" si="3"/>
        <v/>
      </c>
      <c r="G24" s="63">
        <v>0</v>
      </c>
      <c r="H24" s="64">
        <v>0</v>
      </c>
      <c r="I24" s="62" t="str">
        <f t="shared" si="1"/>
        <v/>
      </c>
      <c r="J24" s="63">
        <v>0</v>
      </c>
      <c r="K24" s="64">
        <v>0</v>
      </c>
      <c r="L24" s="62" t="str">
        <f t="shared" si="2"/>
        <v/>
      </c>
      <c r="M24" s="60" t="str">
        <f t="shared" si="0"/>
        <v/>
      </c>
      <c r="N24" s="60" t="str">
        <f t="shared" si="0"/>
        <v/>
      </c>
    </row>
    <row r="25" spans="2:14" x14ac:dyDescent="0.25">
      <c r="B25" s="30" t="s">
        <v>136</v>
      </c>
      <c r="C25" s="35" t="s">
        <v>134</v>
      </c>
      <c r="D25" s="48">
        <v>0</v>
      </c>
      <c r="E25" s="61">
        <v>0</v>
      </c>
      <c r="F25" s="62" t="str">
        <f t="shared" si="3"/>
        <v/>
      </c>
      <c r="G25" s="63">
        <v>0</v>
      </c>
      <c r="H25" s="64">
        <v>0</v>
      </c>
      <c r="I25" s="62" t="str">
        <f t="shared" si="1"/>
        <v/>
      </c>
      <c r="J25" s="63">
        <v>0</v>
      </c>
      <c r="K25" s="64">
        <v>0</v>
      </c>
      <c r="L25" s="62" t="str">
        <f t="shared" si="2"/>
        <v/>
      </c>
      <c r="M25" s="60" t="str">
        <f t="shared" si="0"/>
        <v/>
      </c>
      <c r="N25" s="60" t="str">
        <f t="shared" si="0"/>
        <v/>
      </c>
    </row>
    <row r="26" spans="2:14" x14ac:dyDescent="0.25">
      <c r="B26" s="43" t="s">
        <v>13</v>
      </c>
      <c r="C26" s="103" t="s">
        <v>16</v>
      </c>
      <c r="D26" s="138">
        <f>D27+D28+D29</f>
        <v>2402</v>
      </c>
      <c r="E26" s="113">
        <f>E27+E28+E29</f>
        <v>2330</v>
      </c>
      <c r="F26" s="137">
        <f t="shared" si="3"/>
        <v>0.97002497918401331</v>
      </c>
      <c r="G26" s="135">
        <f t="shared" ref="G26:H26" si="6">G27+G28+G29</f>
        <v>0</v>
      </c>
      <c r="H26" s="136">
        <f t="shared" si="6"/>
        <v>0</v>
      </c>
      <c r="I26" s="137" t="str">
        <f t="shared" si="1"/>
        <v/>
      </c>
      <c r="J26" s="135">
        <f t="shared" ref="J26:K26" si="7">J27+J28+J29</f>
        <v>70</v>
      </c>
      <c r="K26" s="136">
        <f t="shared" si="7"/>
        <v>65</v>
      </c>
      <c r="L26" s="137">
        <f t="shared" si="2"/>
        <v>0.9285714285714286</v>
      </c>
      <c r="M26" s="137">
        <f t="shared" ref="M26:N41" si="8">IFERROR(J26/D26,"")</f>
        <v>2.9142381348875937E-2</v>
      </c>
      <c r="N26" s="137">
        <f t="shared" si="8"/>
        <v>2.7896995708154508E-2</v>
      </c>
    </row>
    <row r="27" spans="2:14" x14ac:dyDescent="0.25">
      <c r="B27" s="30" t="s">
        <v>67</v>
      </c>
      <c r="C27" s="130" t="s">
        <v>65</v>
      </c>
      <c r="D27" s="108">
        <v>2319</v>
      </c>
      <c r="E27" s="131">
        <v>2321</v>
      </c>
      <c r="F27" s="132">
        <f t="shared" si="3"/>
        <v>1.0008624407072013</v>
      </c>
      <c r="G27" s="133">
        <v>0</v>
      </c>
      <c r="H27" s="134">
        <v>0</v>
      </c>
      <c r="I27" s="132" t="str">
        <f t="shared" si="1"/>
        <v/>
      </c>
      <c r="J27" s="133">
        <v>70</v>
      </c>
      <c r="K27" s="134">
        <v>65</v>
      </c>
      <c r="L27" s="132">
        <f t="shared" si="2"/>
        <v>0.9285714285714286</v>
      </c>
      <c r="M27" s="195">
        <f t="shared" si="8"/>
        <v>3.0185424752048298E-2</v>
      </c>
      <c r="N27" s="195">
        <f t="shared" si="8"/>
        <v>2.8005170185264973E-2</v>
      </c>
    </row>
    <row r="28" spans="2:14" x14ac:dyDescent="0.25">
      <c r="B28" s="30" t="s">
        <v>137</v>
      </c>
      <c r="C28" s="130" t="s">
        <v>133</v>
      </c>
      <c r="D28" s="108">
        <v>83</v>
      </c>
      <c r="E28" s="131">
        <v>9</v>
      </c>
      <c r="F28" s="132">
        <f t="shared" si="3"/>
        <v>0.10843373493975904</v>
      </c>
      <c r="G28" s="133">
        <v>0</v>
      </c>
      <c r="H28" s="134">
        <v>0</v>
      </c>
      <c r="I28" s="132" t="str">
        <f t="shared" si="1"/>
        <v/>
      </c>
      <c r="J28" s="133">
        <v>0</v>
      </c>
      <c r="K28" s="134">
        <v>0</v>
      </c>
      <c r="L28" s="132" t="str">
        <f t="shared" si="2"/>
        <v/>
      </c>
      <c r="M28" s="129">
        <f t="shared" si="8"/>
        <v>0</v>
      </c>
      <c r="N28" s="129">
        <f t="shared" si="8"/>
        <v>0</v>
      </c>
    </row>
    <row r="29" spans="2:14" x14ac:dyDescent="0.25">
      <c r="B29" s="30" t="s">
        <v>138</v>
      </c>
      <c r="C29" s="36" t="s">
        <v>134</v>
      </c>
      <c r="D29" s="48">
        <v>0</v>
      </c>
      <c r="E29" s="61">
        <v>0</v>
      </c>
      <c r="F29" s="62" t="str">
        <f t="shared" si="3"/>
        <v/>
      </c>
      <c r="G29" s="63">
        <v>0</v>
      </c>
      <c r="H29" s="64">
        <v>0</v>
      </c>
      <c r="I29" s="62" t="str">
        <f t="shared" si="1"/>
        <v/>
      </c>
      <c r="J29" s="63">
        <v>0</v>
      </c>
      <c r="K29" s="64">
        <v>0</v>
      </c>
      <c r="L29" s="62" t="str">
        <f t="shared" si="2"/>
        <v/>
      </c>
      <c r="M29" s="60" t="str">
        <f t="shared" si="8"/>
        <v/>
      </c>
      <c r="N29" s="60" t="str">
        <f t="shared" si="8"/>
        <v/>
      </c>
    </row>
    <row r="30" spans="2:14" x14ac:dyDescent="0.25">
      <c r="B30" s="43" t="s">
        <v>18</v>
      </c>
      <c r="C30" s="103" t="s">
        <v>17</v>
      </c>
      <c r="D30" s="91">
        <f>D31+D32+D33+D34+D35</f>
        <v>0</v>
      </c>
      <c r="E30" s="113">
        <f>E31+E32+E33+E34+E35</f>
        <v>0</v>
      </c>
      <c r="F30" s="114" t="str">
        <f t="shared" si="3"/>
        <v/>
      </c>
      <c r="G30" s="135">
        <f>G31+G32+G33+G34+G35</f>
        <v>0</v>
      </c>
      <c r="H30" s="136">
        <f>H31+H32+H33+H34+H35</f>
        <v>0</v>
      </c>
      <c r="I30" s="114" t="str">
        <f t="shared" si="1"/>
        <v/>
      </c>
      <c r="J30" s="135">
        <f>J31+J32+J33+J34+J35</f>
        <v>0</v>
      </c>
      <c r="K30" s="136">
        <f>K31+K32+K33+K34+K35</f>
        <v>0</v>
      </c>
      <c r="L30" s="114" t="str">
        <f t="shared" si="2"/>
        <v/>
      </c>
      <c r="M30" s="115" t="str">
        <f t="shared" si="8"/>
        <v/>
      </c>
      <c r="N30" s="115" t="str">
        <f t="shared" si="8"/>
        <v/>
      </c>
    </row>
    <row r="31" spans="2:14" x14ac:dyDescent="0.25">
      <c r="B31" s="30" t="s">
        <v>139</v>
      </c>
      <c r="C31" s="35" t="s">
        <v>143</v>
      </c>
      <c r="D31" s="48">
        <v>0</v>
      </c>
      <c r="E31" s="61">
        <v>0</v>
      </c>
      <c r="F31" s="65" t="str">
        <f t="shared" si="3"/>
        <v/>
      </c>
      <c r="G31" s="63">
        <v>0</v>
      </c>
      <c r="H31" s="64">
        <v>0</v>
      </c>
      <c r="I31" s="65" t="str">
        <f t="shared" si="1"/>
        <v/>
      </c>
      <c r="J31" s="63">
        <v>0</v>
      </c>
      <c r="K31" s="64">
        <v>0</v>
      </c>
      <c r="L31" s="65" t="str">
        <f t="shared" si="2"/>
        <v/>
      </c>
      <c r="M31" s="60" t="str">
        <f t="shared" si="8"/>
        <v/>
      </c>
      <c r="N31" s="60" t="str">
        <f t="shared" si="8"/>
        <v/>
      </c>
    </row>
    <row r="32" spans="2:14" x14ac:dyDescent="0.25">
      <c r="B32" s="30" t="s">
        <v>66</v>
      </c>
      <c r="C32" s="35" t="s">
        <v>65</v>
      </c>
      <c r="D32" s="48">
        <v>0</v>
      </c>
      <c r="E32" s="61">
        <v>0</v>
      </c>
      <c r="F32" s="65" t="str">
        <f t="shared" si="3"/>
        <v/>
      </c>
      <c r="G32" s="63">
        <v>0</v>
      </c>
      <c r="H32" s="64">
        <v>0</v>
      </c>
      <c r="I32" s="65" t="str">
        <f t="shared" si="1"/>
        <v/>
      </c>
      <c r="J32" s="63">
        <v>0</v>
      </c>
      <c r="K32" s="64">
        <v>0</v>
      </c>
      <c r="L32" s="65" t="str">
        <f t="shared" si="2"/>
        <v/>
      </c>
      <c r="M32" s="60" t="str">
        <f t="shared" si="8"/>
        <v/>
      </c>
      <c r="N32" s="60" t="str">
        <f t="shared" si="8"/>
        <v/>
      </c>
    </row>
    <row r="33" spans="2:14" x14ac:dyDescent="0.25">
      <c r="B33" s="30" t="s">
        <v>140</v>
      </c>
      <c r="C33" s="35" t="s">
        <v>133</v>
      </c>
      <c r="D33" s="48">
        <v>0</v>
      </c>
      <c r="E33" s="61">
        <v>0</v>
      </c>
      <c r="F33" s="65" t="str">
        <f t="shared" si="3"/>
        <v/>
      </c>
      <c r="G33" s="63">
        <v>0</v>
      </c>
      <c r="H33" s="64">
        <v>0</v>
      </c>
      <c r="I33" s="65" t="str">
        <f t="shared" si="1"/>
        <v/>
      </c>
      <c r="J33" s="63">
        <v>0</v>
      </c>
      <c r="K33" s="64">
        <v>0</v>
      </c>
      <c r="L33" s="65" t="str">
        <f t="shared" si="2"/>
        <v/>
      </c>
      <c r="M33" s="60" t="str">
        <f t="shared" si="8"/>
        <v/>
      </c>
      <c r="N33" s="60" t="str">
        <f t="shared" si="8"/>
        <v/>
      </c>
    </row>
    <row r="34" spans="2:14" x14ac:dyDescent="0.25">
      <c r="B34" s="30" t="s">
        <v>141</v>
      </c>
      <c r="C34" s="35" t="s">
        <v>134</v>
      </c>
      <c r="D34" s="48">
        <v>0</v>
      </c>
      <c r="E34" s="61">
        <v>0</v>
      </c>
      <c r="F34" s="65" t="str">
        <f t="shared" si="3"/>
        <v/>
      </c>
      <c r="G34" s="63">
        <v>0</v>
      </c>
      <c r="H34" s="64">
        <v>0</v>
      </c>
      <c r="I34" s="65" t="str">
        <f t="shared" si="1"/>
        <v/>
      </c>
      <c r="J34" s="63">
        <v>0</v>
      </c>
      <c r="K34" s="64">
        <v>0</v>
      </c>
      <c r="L34" s="65" t="str">
        <f t="shared" si="2"/>
        <v/>
      </c>
      <c r="M34" s="60" t="str">
        <f t="shared" si="8"/>
        <v/>
      </c>
      <c r="N34" s="60" t="str">
        <f t="shared" si="8"/>
        <v/>
      </c>
    </row>
    <row r="35" spans="2:14" x14ac:dyDescent="0.25">
      <c r="B35" s="30" t="s">
        <v>142</v>
      </c>
      <c r="C35" s="35" t="s">
        <v>144</v>
      </c>
      <c r="D35" s="48">
        <v>0</v>
      </c>
      <c r="E35" s="61">
        <v>0</v>
      </c>
      <c r="F35" s="65" t="str">
        <f t="shared" si="3"/>
        <v/>
      </c>
      <c r="G35" s="63">
        <v>0</v>
      </c>
      <c r="H35" s="64">
        <v>0</v>
      </c>
      <c r="I35" s="65" t="str">
        <f t="shared" si="1"/>
        <v/>
      </c>
      <c r="J35" s="63">
        <v>0</v>
      </c>
      <c r="K35" s="64">
        <v>0</v>
      </c>
      <c r="L35" s="65" t="str">
        <f t="shared" si="2"/>
        <v/>
      </c>
      <c r="M35" s="60" t="str">
        <f t="shared" si="8"/>
        <v/>
      </c>
      <c r="N35" s="60" t="str">
        <f t="shared" si="8"/>
        <v/>
      </c>
    </row>
    <row r="36" spans="2:14" x14ac:dyDescent="0.25">
      <c r="B36" s="42" t="s">
        <v>19</v>
      </c>
      <c r="C36" s="97" t="s">
        <v>20</v>
      </c>
      <c r="D36" s="99">
        <f>D37+D38+D39</f>
        <v>0</v>
      </c>
      <c r="E36" s="121">
        <f>E37+E38+E39</f>
        <v>0</v>
      </c>
      <c r="F36" s="122" t="str">
        <f t="shared" si="3"/>
        <v/>
      </c>
      <c r="G36" s="123">
        <f>G37+G38+G39</f>
        <v>0</v>
      </c>
      <c r="H36" s="124">
        <f>H37+H38+H39</f>
        <v>0</v>
      </c>
      <c r="I36" s="122" t="str">
        <f t="shared" si="1"/>
        <v/>
      </c>
      <c r="J36" s="123">
        <f>J37+J38+J39</f>
        <v>0</v>
      </c>
      <c r="K36" s="124">
        <f>K37+K38+K39</f>
        <v>0</v>
      </c>
      <c r="L36" s="122" t="str">
        <f t="shared" si="2"/>
        <v/>
      </c>
      <c r="M36" s="125" t="str">
        <f t="shared" si="8"/>
        <v/>
      </c>
      <c r="N36" s="125" t="str">
        <f t="shared" si="8"/>
        <v/>
      </c>
    </row>
    <row r="37" spans="2:14" x14ac:dyDescent="0.25">
      <c r="B37" s="30" t="s">
        <v>68</v>
      </c>
      <c r="C37" s="35" t="s">
        <v>65</v>
      </c>
      <c r="D37" s="48">
        <v>0</v>
      </c>
      <c r="E37" s="61">
        <v>0</v>
      </c>
      <c r="F37" s="65" t="str">
        <f t="shared" si="3"/>
        <v/>
      </c>
      <c r="G37" s="63">
        <v>0</v>
      </c>
      <c r="H37" s="64">
        <v>0</v>
      </c>
      <c r="I37" s="65" t="str">
        <f t="shared" si="1"/>
        <v/>
      </c>
      <c r="J37" s="63">
        <v>0</v>
      </c>
      <c r="K37" s="64">
        <v>0</v>
      </c>
      <c r="L37" s="65" t="str">
        <f t="shared" si="2"/>
        <v/>
      </c>
      <c r="M37" s="60" t="str">
        <f t="shared" si="8"/>
        <v/>
      </c>
      <c r="N37" s="60" t="str">
        <f t="shared" si="8"/>
        <v/>
      </c>
    </row>
    <row r="38" spans="2:14" x14ac:dyDescent="0.25">
      <c r="B38" s="30" t="s">
        <v>145</v>
      </c>
      <c r="C38" s="35" t="s">
        <v>133</v>
      </c>
      <c r="D38" s="48">
        <v>0</v>
      </c>
      <c r="E38" s="61">
        <v>0</v>
      </c>
      <c r="F38" s="65" t="str">
        <f t="shared" si="3"/>
        <v/>
      </c>
      <c r="G38" s="63">
        <v>0</v>
      </c>
      <c r="H38" s="64">
        <v>0</v>
      </c>
      <c r="I38" s="65" t="str">
        <f t="shared" si="1"/>
        <v/>
      </c>
      <c r="J38" s="63">
        <v>0</v>
      </c>
      <c r="K38" s="64">
        <v>0</v>
      </c>
      <c r="L38" s="65" t="str">
        <f t="shared" si="2"/>
        <v/>
      </c>
      <c r="M38" s="60" t="str">
        <f t="shared" si="8"/>
        <v/>
      </c>
      <c r="N38" s="60" t="str">
        <f t="shared" si="8"/>
        <v/>
      </c>
    </row>
    <row r="39" spans="2:14" x14ac:dyDescent="0.25">
      <c r="B39" s="30" t="s">
        <v>146</v>
      </c>
      <c r="C39" s="35" t="s">
        <v>134</v>
      </c>
      <c r="D39" s="48">
        <v>0</v>
      </c>
      <c r="E39" s="61">
        <v>0</v>
      </c>
      <c r="F39" s="65" t="str">
        <f t="shared" si="3"/>
        <v/>
      </c>
      <c r="G39" s="63">
        <v>0</v>
      </c>
      <c r="H39" s="64">
        <v>0</v>
      </c>
      <c r="I39" s="65" t="str">
        <f t="shared" si="1"/>
        <v/>
      </c>
      <c r="J39" s="63">
        <v>0</v>
      </c>
      <c r="K39" s="64">
        <v>0</v>
      </c>
      <c r="L39" s="65" t="str">
        <f t="shared" si="2"/>
        <v/>
      </c>
      <c r="M39" s="60" t="str">
        <f t="shared" si="8"/>
        <v/>
      </c>
      <c r="N39" s="60" t="str">
        <f t="shared" si="8"/>
        <v/>
      </c>
    </row>
    <row r="40" spans="2:14" x14ac:dyDescent="0.25">
      <c r="B40" s="42" t="s">
        <v>21</v>
      </c>
      <c r="C40" s="97" t="s">
        <v>22</v>
      </c>
      <c r="D40" s="99">
        <f>D41+D49+D58</f>
        <v>0</v>
      </c>
      <c r="E40" s="121">
        <f>E41+E49+E58</f>
        <v>0</v>
      </c>
      <c r="F40" s="122" t="str">
        <f t="shared" si="3"/>
        <v/>
      </c>
      <c r="G40" s="123">
        <f>G41+G49+G58</f>
        <v>0</v>
      </c>
      <c r="H40" s="124">
        <f>H41+H49+H58</f>
        <v>0</v>
      </c>
      <c r="I40" s="122" t="str">
        <f t="shared" si="1"/>
        <v/>
      </c>
      <c r="J40" s="123">
        <f>J41+J49+J58</f>
        <v>0</v>
      </c>
      <c r="K40" s="124">
        <f>K41+K49+K58</f>
        <v>0</v>
      </c>
      <c r="L40" s="122" t="str">
        <f t="shared" si="2"/>
        <v/>
      </c>
      <c r="M40" s="126" t="str">
        <f t="shared" si="8"/>
        <v/>
      </c>
      <c r="N40" s="126" t="str">
        <f t="shared" si="8"/>
        <v/>
      </c>
    </row>
    <row r="41" spans="2:14" x14ac:dyDescent="0.25">
      <c r="B41" s="43" t="s">
        <v>23</v>
      </c>
      <c r="C41" s="103" t="s">
        <v>25</v>
      </c>
      <c r="D41" s="91">
        <f>D42+D43+D44+D45+D46+D47+D48</f>
        <v>0</v>
      </c>
      <c r="E41" s="113">
        <f>E42+E43+E44+E45+E46+E47+E48</f>
        <v>0</v>
      </c>
      <c r="F41" s="114" t="str">
        <f t="shared" si="3"/>
        <v/>
      </c>
      <c r="G41" s="135">
        <f>G42+G43+G44+G45+G46+G47+G48</f>
        <v>0</v>
      </c>
      <c r="H41" s="136">
        <f>H42+H43+H44+H45+H46+H47+H48</f>
        <v>0</v>
      </c>
      <c r="I41" s="114" t="str">
        <f t="shared" si="1"/>
        <v/>
      </c>
      <c r="J41" s="135">
        <f>J42+J43+J44+J45+J46+J47+J48</f>
        <v>0</v>
      </c>
      <c r="K41" s="136">
        <f>K42+K43+K44+K45+K46+K47+K48</f>
        <v>0</v>
      </c>
      <c r="L41" s="114" t="str">
        <f t="shared" si="2"/>
        <v/>
      </c>
      <c r="M41" s="139" t="str">
        <f t="shared" si="8"/>
        <v/>
      </c>
      <c r="N41" s="139" t="str">
        <f t="shared" si="8"/>
        <v/>
      </c>
    </row>
    <row r="42" spans="2:14" x14ac:dyDescent="0.25">
      <c r="B42" s="30" t="s">
        <v>69</v>
      </c>
      <c r="C42" s="35" t="s">
        <v>65</v>
      </c>
      <c r="D42" s="48">
        <v>0</v>
      </c>
      <c r="E42" s="61">
        <v>0</v>
      </c>
      <c r="F42" s="65" t="str">
        <f t="shared" si="3"/>
        <v/>
      </c>
      <c r="G42" s="63">
        <v>0</v>
      </c>
      <c r="H42" s="64">
        <v>0</v>
      </c>
      <c r="I42" s="65" t="str">
        <f t="shared" si="1"/>
        <v/>
      </c>
      <c r="J42" s="63">
        <v>0</v>
      </c>
      <c r="K42" s="64">
        <v>0</v>
      </c>
      <c r="L42" s="65" t="str">
        <f t="shared" si="2"/>
        <v/>
      </c>
      <c r="M42" s="60" t="str">
        <f t="shared" ref="M42:N67" si="9">IFERROR(J42/D42,"")</f>
        <v/>
      </c>
      <c r="N42" s="60" t="str">
        <f t="shared" si="9"/>
        <v/>
      </c>
    </row>
    <row r="43" spans="2:14" x14ac:dyDescent="0.25">
      <c r="B43" s="30" t="s">
        <v>147</v>
      </c>
      <c r="C43" s="35" t="s">
        <v>156</v>
      </c>
      <c r="D43" s="48">
        <v>0</v>
      </c>
      <c r="E43" s="61">
        <v>0</v>
      </c>
      <c r="F43" s="65" t="str">
        <f t="shared" si="3"/>
        <v/>
      </c>
      <c r="G43" s="63">
        <v>0</v>
      </c>
      <c r="H43" s="64">
        <v>0</v>
      </c>
      <c r="I43" s="65" t="str">
        <f t="shared" si="1"/>
        <v/>
      </c>
      <c r="J43" s="63">
        <v>0</v>
      </c>
      <c r="K43" s="64">
        <v>0</v>
      </c>
      <c r="L43" s="65" t="str">
        <f t="shared" si="2"/>
        <v/>
      </c>
      <c r="M43" s="60" t="str">
        <f t="shared" si="9"/>
        <v/>
      </c>
      <c r="N43" s="60" t="str">
        <f t="shared" si="9"/>
        <v/>
      </c>
    </row>
    <row r="44" spans="2:14" x14ac:dyDescent="0.25">
      <c r="B44" s="30" t="s">
        <v>148</v>
      </c>
      <c r="C44" s="35" t="s">
        <v>155</v>
      </c>
      <c r="D44" s="48">
        <v>0</v>
      </c>
      <c r="E44" s="61">
        <v>0</v>
      </c>
      <c r="F44" s="65" t="str">
        <f t="shared" si="3"/>
        <v/>
      </c>
      <c r="G44" s="63">
        <v>0</v>
      </c>
      <c r="H44" s="64">
        <v>0</v>
      </c>
      <c r="I44" s="65" t="str">
        <f t="shared" si="1"/>
        <v/>
      </c>
      <c r="J44" s="63">
        <v>0</v>
      </c>
      <c r="K44" s="64">
        <v>0</v>
      </c>
      <c r="L44" s="65" t="str">
        <f t="shared" si="2"/>
        <v/>
      </c>
      <c r="M44" s="60" t="str">
        <f t="shared" si="9"/>
        <v/>
      </c>
      <c r="N44" s="60" t="str">
        <f t="shared" si="9"/>
        <v/>
      </c>
    </row>
    <row r="45" spans="2:14" x14ac:dyDescent="0.25">
      <c r="B45" s="30" t="s">
        <v>149</v>
      </c>
      <c r="C45" s="35" t="s">
        <v>133</v>
      </c>
      <c r="D45" s="48">
        <v>0</v>
      </c>
      <c r="E45" s="61">
        <v>0</v>
      </c>
      <c r="F45" s="65" t="str">
        <f t="shared" si="3"/>
        <v/>
      </c>
      <c r="G45" s="63">
        <v>0</v>
      </c>
      <c r="H45" s="64">
        <v>0</v>
      </c>
      <c r="I45" s="65" t="str">
        <f t="shared" si="1"/>
        <v/>
      </c>
      <c r="J45" s="63">
        <v>0</v>
      </c>
      <c r="K45" s="64">
        <v>0</v>
      </c>
      <c r="L45" s="65" t="str">
        <f t="shared" si="2"/>
        <v/>
      </c>
      <c r="M45" s="60" t="str">
        <f t="shared" si="9"/>
        <v/>
      </c>
      <c r="N45" s="60" t="str">
        <f t="shared" si="9"/>
        <v/>
      </c>
    </row>
    <row r="46" spans="2:14" x14ac:dyDescent="0.25">
      <c r="B46" s="30" t="s">
        <v>150</v>
      </c>
      <c r="C46" s="35" t="s">
        <v>134</v>
      </c>
      <c r="D46" s="48">
        <v>0</v>
      </c>
      <c r="E46" s="61">
        <v>0</v>
      </c>
      <c r="F46" s="65" t="str">
        <f t="shared" si="3"/>
        <v/>
      </c>
      <c r="G46" s="63">
        <v>0</v>
      </c>
      <c r="H46" s="64">
        <v>0</v>
      </c>
      <c r="I46" s="65" t="str">
        <f t="shared" si="1"/>
        <v/>
      </c>
      <c r="J46" s="63">
        <v>0</v>
      </c>
      <c r="K46" s="64">
        <v>0</v>
      </c>
      <c r="L46" s="65" t="str">
        <f t="shared" si="2"/>
        <v/>
      </c>
      <c r="M46" s="60" t="str">
        <f t="shared" si="9"/>
        <v/>
      </c>
      <c r="N46" s="60" t="str">
        <f t="shared" si="9"/>
        <v/>
      </c>
    </row>
    <row r="47" spans="2:14" x14ac:dyDescent="0.25">
      <c r="B47" s="30" t="s">
        <v>151</v>
      </c>
      <c r="C47" s="35" t="s">
        <v>154</v>
      </c>
      <c r="D47" s="48">
        <v>0</v>
      </c>
      <c r="E47" s="61">
        <v>0</v>
      </c>
      <c r="F47" s="65" t="str">
        <f t="shared" si="3"/>
        <v/>
      </c>
      <c r="G47" s="63">
        <v>0</v>
      </c>
      <c r="H47" s="64">
        <v>0</v>
      </c>
      <c r="I47" s="65" t="str">
        <f t="shared" si="1"/>
        <v/>
      </c>
      <c r="J47" s="63">
        <v>0</v>
      </c>
      <c r="K47" s="64">
        <v>0</v>
      </c>
      <c r="L47" s="65" t="str">
        <f t="shared" si="2"/>
        <v/>
      </c>
      <c r="M47" s="60" t="str">
        <f t="shared" si="9"/>
        <v/>
      </c>
      <c r="N47" s="60" t="str">
        <f t="shared" si="9"/>
        <v/>
      </c>
    </row>
    <row r="48" spans="2:14" x14ac:dyDescent="0.25">
      <c r="B48" s="30" t="s">
        <v>152</v>
      </c>
      <c r="C48" s="35" t="s">
        <v>153</v>
      </c>
      <c r="D48" s="48">
        <v>0</v>
      </c>
      <c r="E48" s="61">
        <v>0</v>
      </c>
      <c r="F48" s="65" t="str">
        <f t="shared" si="3"/>
        <v/>
      </c>
      <c r="G48" s="63">
        <v>0</v>
      </c>
      <c r="H48" s="64">
        <v>0</v>
      </c>
      <c r="I48" s="65" t="str">
        <f t="shared" si="1"/>
        <v/>
      </c>
      <c r="J48" s="63">
        <v>0</v>
      </c>
      <c r="K48" s="64">
        <v>0</v>
      </c>
      <c r="L48" s="65" t="str">
        <f t="shared" si="2"/>
        <v/>
      </c>
      <c r="M48" s="60" t="str">
        <f t="shared" si="9"/>
        <v/>
      </c>
      <c r="N48" s="60" t="str">
        <f t="shared" si="9"/>
        <v/>
      </c>
    </row>
    <row r="49" spans="2:14" x14ac:dyDescent="0.25">
      <c r="B49" s="43" t="s">
        <v>24</v>
      </c>
      <c r="C49" s="103" t="s">
        <v>26</v>
      </c>
      <c r="D49" s="91">
        <f>D50+D51+D52+D53+D54+D55+D56+D57</f>
        <v>0</v>
      </c>
      <c r="E49" s="113">
        <f>E50+E51+E52+E53+E54+E55+E56+E57</f>
        <v>0</v>
      </c>
      <c r="F49" s="114" t="str">
        <f t="shared" si="3"/>
        <v/>
      </c>
      <c r="G49" s="135">
        <f>G50+G51+G52+G53+G54+G55+G56+G57</f>
        <v>0</v>
      </c>
      <c r="H49" s="136">
        <f>H50+H51+H52+H53+H54+H55+H56+H57</f>
        <v>0</v>
      </c>
      <c r="I49" s="114" t="str">
        <f t="shared" si="1"/>
        <v/>
      </c>
      <c r="J49" s="135">
        <f>J50+J51+J52+J53+J54+J55+J56+J57</f>
        <v>0</v>
      </c>
      <c r="K49" s="136">
        <f>K50+K51+K52+K53+K54+K55+K56+K57</f>
        <v>0</v>
      </c>
      <c r="L49" s="114" t="str">
        <f t="shared" si="2"/>
        <v/>
      </c>
      <c r="M49" s="139" t="str">
        <f t="shared" si="9"/>
        <v/>
      </c>
      <c r="N49" s="139" t="str">
        <f t="shared" si="9"/>
        <v/>
      </c>
    </row>
    <row r="50" spans="2:14" x14ac:dyDescent="0.25">
      <c r="B50" s="30" t="s">
        <v>157</v>
      </c>
      <c r="C50" s="31" t="s">
        <v>158</v>
      </c>
      <c r="D50" s="48">
        <v>0</v>
      </c>
      <c r="E50" s="61">
        <v>0</v>
      </c>
      <c r="F50" s="65" t="str">
        <f t="shared" si="3"/>
        <v/>
      </c>
      <c r="G50" s="63">
        <v>0</v>
      </c>
      <c r="H50" s="64">
        <v>0</v>
      </c>
      <c r="I50" s="65" t="str">
        <f t="shared" si="1"/>
        <v/>
      </c>
      <c r="J50" s="63">
        <v>0</v>
      </c>
      <c r="K50" s="64">
        <v>0</v>
      </c>
      <c r="L50" s="65" t="str">
        <f t="shared" si="2"/>
        <v/>
      </c>
      <c r="M50" s="60" t="str">
        <f t="shared" si="9"/>
        <v/>
      </c>
      <c r="N50" s="60" t="str">
        <f t="shared" si="9"/>
        <v/>
      </c>
    </row>
    <row r="51" spans="2:14" x14ac:dyDescent="0.25">
      <c r="B51" s="30" t="s">
        <v>70</v>
      </c>
      <c r="C51" s="31" t="s">
        <v>65</v>
      </c>
      <c r="D51" s="48">
        <v>0</v>
      </c>
      <c r="E51" s="61">
        <v>0</v>
      </c>
      <c r="F51" s="65" t="str">
        <f t="shared" si="3"/>
        <v/>
      </c>
      <c r="G51" s="63">
        <v>0</v>
      </c>
      <c r="H51" s="64">
        <v>0</v>
      </c>
      <c r="I51" s="65" t="str">
        <f t="shared" si="1"/>
        <v/>
      </c>
      <c r="J51" s="63">
        <v>0</v>
      </c>
      <c r="K51" s="64">
        <v>0</v>
      </c>
      <c r="L51" s="65" t="str">
        <f t="shared" si="2"/>
        <v/>
      </c>
      <c r="M51" s="60" t="str">
        <f t="shared" si="9"/>
        <v/>
      </c>
      <c r="N51" s="60" t="str">
        <f t="shared" si="9"/>
        <v/>
      </c>
    </row>
    <row r="52" spans="2:14" x14ac:dyDescent="0.25">
      <c r="B52" s="30" t="s">
        <v>159</v>
      </c>
      <c r="C52" s="35" t="s">
        <v>156</v>
      </c>
      <c r="D52" s="48">
        <v>0</v>
      </c>
      <c r="E52" s="61">
        <v>0</v>
      </c>
      <c r="F52" s="65" t="str">
        <f t="shared" si="3"/>
        <v/>
      </c>
      <c r="G52" s="63">
        <v>0</v>
      </c>
      <c r="H52" s="64">
        <v>0</v>
      </c>
      <c r="I52" s="65" t="str">
        <f t="shared" si="1"/>
        <v/>
      </c>
      <c r="J52" s="63">
        <v>0</v>
      </c>
      <c r="K52" s="64">
        <v>0</v>
      </c>
      <c r="L52" s="65" t="str">
        <f t="shared" si="2"/>
        <v/>
      </c>
      <c r="M52" s="60" t="str">
        <f t="shared" si="9"/>
        <v/>
      </c>
      <c r="N52" s="60" t="str">
        <f t="shared" si="9"/>
        <v/>
      </c>
    </row>
    <row r="53" spans="2:14" x14ac:dyDescent="0.25">
      <c r="B53" s="30" t="s">
        <v>160</v>
      </c>
      <c r="C53" s="35" t="s">
        <v>155</v>
      </c>
      <c r="D53" s="48">
        <v>0</v>
      </c>
      <c r="E53" s="61">
        <v>0</v>
      </c>
      <c r="F53" s="65" t="str">
        <f t="shared" si="3"/>
        <v/>
      </c>
      <c r="G53" s="63">
        <v>0</v>
      </c>
      <c r="H53" s="64">
        <v>0</v>
      </c>
      <c r="I53" s="65" t="str">
        <f t="shared" si="1"/>
        <v/>
      </c>
      <c r="J53" s="63">
        <v>0</v>
      </c>
      <c r="K53" s="64">
        <v>0</v>
      </c>
      <c r="L53" s="65" t="str">
        <f t="shared" si="2"/>
        <v/>
      </c>
      <c r="M53" s="60" t="str">
        <f t="shared" si="9"/>
        <v/>
      </c>
      <c r="N53" s="60" t="str">
        <f t="shared" si="9"/>
        <v/>
      </c>
    </row>
    <row r="54" spans="2:14" x14ac:dyDescent="0.25">
      <c r="B54" s="30" t="s">
        <v>161</v>
      </c>
      <c r="C54" s="35" t="s">
        <v>133</v>
      </c>
      <c r="D54" s="48">
        <v>0</v>
      </c>
      <c r="E54" s="61">
        <v>0</v>
      </c>
      <c r="F54" s="65" t="str">
        <f t="shared" si="3"/>
        <v/>
      </c>
      <c r="G54" s="63">
        <v>0</v>
      </c>
      <c r="H54" s="64">
        <v>0</v>
      </c>
      <c r="I54" s="65" t="str">
        <f t="shared" si="1"/>
        <v/>
      </c>
      <c r="J54" s="63">
        <v>0</v>
      </c>
      <c r="K54" s="64">
        <v>0</v>
      </c>
      <c r="L54" s="65" t="str">
        <f t="shared" si="2"/>
        <v/>
      </c>
      <c r="M54" s="60" t="str">
        <f t="shared" si="9"/>
        <v/>
      </c>
      <c r="N54" s="60" t="str">
        <f t="shared" si="9"/>
        <v/>
      </c>
    </row>
    <row r="55" spans="2:14" x14ac:dyDescent="0.25">
      <c r="B55" s="30" t="s">
        <v>162</v>
      </c>
      <c r="C55" s="35" t="s">
        <v>134</v>
      </c>
      <c r="D55" s="48">
        <v>0</v>
      </c>
      <c r="E55" s="61">
        <v>0</v>
      </c>
      <c r="F55" s="65" t="str">
        <f t="shared" si="3"/>
        <v/>
      </c>
      <c r="G55" s="63">
        <v>0</v>
      </c>
      <c r="H55" s="64">
        <v>0</v>
      </c>
      <c r="I55" s="65" t="str">
        <f t="shared" si="1"/>
        <v/>
      </c>
      <c r="J55" s="63">
        <v>0</v>
      </c>
      <c r="K55" s="64">
        <v>0</v>
      </c>
      <c r="L55" s="65" t="str">
        <f t="shared" si="2"/>
        <v/>
      </c>
      <c r="M55" s="60" t="str">
        <f t="shared" si="9"/>
        <v/>
      </c>
      <c r="N55" s="60" t="str">
        <f t="shared" si="9"/>
        <v/>
      </c>
    </row>
    <row r="56" spans="2:14" x14ac:dyDescent="0.25">
      <c r="B56" s="31" t="s">
        <v>163</v>
      </c>
      <c r="C56" s="35" t="s">
        <v>154</v>
      </c>
      <c r="D56" s="48">
        <v>0</v>
      </c>
      <c r="E56" s="61">
        <v>0</v>
      </c>
      <c r="F56" s="65" t="str">
        <f t="shared" si="3"/>
        <v/>
      </c>
      <c r="G56" s="63">
        <v>0</v>
      </c>
      <c r="H56" s="64">
        <v>0</v>
      </c>
      <c r="I56" s="65" t="str">
        <f t="shared" si="1"/>
        <v/>
      </c>
      <c r="J56" s="63">
        <v>0</v>
      </c>
      <c r="K56" s="64">
        <v>0</v>
      </c>
      <c r="L56" s="65" t="str">
        <f t="shared" si="2"/>
        <v/>
      </c>
      <c r="M56" s="60" t="str">
        <f t="shared" si="9"/>
        <v/>
      </c>
      <c r="N56" s="60" t="str">
        <f t="shared" si="9"/>
        <v/>
      </c>
    </row>
    <row r="57" spans="2:14" x14ac:dyDescent="0.25">
      <c r="B57" s="31" t="s">
        <v>164</v>
      </c>
      <c r="C57" s="35" t="s">
        <v>153</v>
      </c>
      <c r="D57" s="48">
        <v>0</v>
      </c>
      <c r="E57" s="61">
        <v>0</v>
      </c>
      <c r="F57" s="65" t="str">
        <f t="shared" si="3"/>
        <v/>
      </c>
      <c r="G57" s="63">
        <v>0</v>
      </c>
      <c r="H57" s="64">
        <v>0</v>
      </c>
      <c r="I57" s="65" t="str">
        <f t="shared" si="1"/>
        <v/>
      </c>
      <c r="J57" s="63">
        <v>0</v>
      </c>
      <c r="K57" s="64">
        <v>0</v>
      </c>
      <c r="L57" s="65" t="str">
        <f t="shared" si="2"/>
        <v/>
      </c>
      <c r="M57" s="60" t="str">
        <f t="shared" si="9"/>
        <v/>
      </c>
      <c r="N57" s="60" t="str">
        <f t="shared" si="9"/>
        <v/>
      </c>
    </row>
    <row r="58" spans="2:14" x14ac:dyDescent="0.25">
      <c r="B58" s="43" t="s">
        <v>27</v>
      </c>
      <c r="C58" s="103" t="s">
        <v>28</v>
      </c>
      <c r="D58" s="91">
        <f>D59+D60+D61+D62+D63+D64+D65+D66</f>
        <v>0</v>
      </c>
      <c r="E58" s="113">
        <f>E59+E60+E61+E62+E63+E64+E65+E66</f>
        <v>0</v>
      </c>
      <c r="F58" s="137" t="str">
        <f t="shared" si="3"/>
        <v/>
      </c>
      <c r="G58" s="135">
        <f>G59+G60+G61+G62+G63+G64+G65+G66</f>
        <v>0</v>
      </c>
      <c r="H58" s="136">
        <f>H59+H60+H61+H62+H63+H64+H65+H66</f>
        <v>0</v>
      </c>
      <c r="I58" s="137" t="str">
        <f t="shared" si="1"/>
        <v/>
      </c>
      <c r="J58" s="135">
        <f>J59+J60+J61+J62+J63+J64+J65+J66</f>
        <v>0</v>
      </c>
      <c r="K58" s="136">
        <f>K59+K60+K61+K62+K63+K64+K65+K66</f>
        <v>0</v>
      </c>
      <c r="L58" s="137" t="str">
        <f t="shared" si="2"/>
        <v/>
      </c>
      <c r="M58" s="115" t="str">
        <f t="shared" si="9"/>
        <v/>
      </c>
      <c r="N58" s="115" t="str">
        <f t="shared" si="9"/>
        <v/>
      </c>
    </row>
    <row r="59" spans="2:14" x14ac:dyDescent="0.25">
      <c r="B59" s="30" t="s">
        <v>71</v>
      </c>
      <c r="C59" s="35" t="s">
        <v>65</v>
      </c>
      <c r="D59" s="48">
        <v>0</v>
      </c>
      <c r="E59" s="61">
        <v>0</v>
      </c>
      <c r="F59" s="65" t="str">
        <f t="shared" si="3"/>
        <v/>
      </c>
      <c r="G59" s="63">
        <v>0</v>
      </c>
      <c r="H59" s="64">
        <v>0</v>
      </c>
      <c r="I59" s="65" t="str">
        <f t="shared" si="1"/>
        <v/>
      </c>
      <c r="J59" s="63">
        <v>0</v>
      </c>
      <c r="K59" s="64">
        <v>0</v>
      </c>
      <c r="L59" s="65" t="str">
        <f t="shared" si="2"/>
        <v/>
      </c>
      <c r="M59" s="60" t="str">
        <f t="shared" si="9"/>
        <v/>
      </c>
      <c r="N59" s="60" t="str">
        <f t="shared" si="9"/>
        <v/>
      </c>
    </row>
    <row r="60" spans="2:14" x14ac:dyDescent="0.25">
      <c r="B60" s="30" t="s">
        <v>165</v>
      </c>
      <c r="C60" s="35" t="s">
        <v>156</v>
      </c>
      <c r="D60" s="48">
        <v>0</v>
      </c>
      <c r="E60" s="61">
        <v>0</v>
      </c>
      <c r="F60" s="65" t="str">
        <f t="shared" si="3"/>
        <v/>
      </c>
      <c r="G60" s="63">
        <v>0</v>
      </c>
      <c r="H60" s="64">
        <v>0</v>
      </c>
      <c r="I60" s="65" t="str">
        <f t="shared" si="1"/>
        <v/>
      </c>
      <c r="J60" s="63">
        <v>0</v>
      </c>
      <c r="K60" s="64">
        <v>0</v>
      </c>
      <c r="L60" s="65" t="str">
        <f t="shared" si="2"/>
        <v/>
      </c>
      <c r="M60" s="60" t="str">
        <f t="shared" si="9"/>
        <v/>
      </c>
      <c r="N60" s="60" t="str">
        <f t="shared" si="9"/>
        <v/>
      </c>
    </row>
    <row r="61" spans="2:14" x14ac:dyDescent="0.25">
      <c r="B61" s="30" t="s">
        <v>166</v>
      </c>
      <c r="C61" s="35" t="s">
        <v>155</v>
      </c>
      <c r="D61" s="48">
        <v>0</v>
      </c>
      <c r="E61" s="61">
        <v>0</v>
      </c>
      <c r="F61" s="65" t="str">
        <f t="shared" si="3"/>
        <v/>
      </c>
      <c r="G61" s="63">
        <v>0</v>
      </c>
      <c r="H61" s="64">
        <v>0</v>
      </c>
      <c r="I61" s="65" t="str">
        <f t="shared" si="1"/>
        <v/>
      </c>
      <c r="J61" s="63">
        <v>0</v>
      </c>
      <c r="K61" s="64">
        <v>0</v>
      </c>
      <c r="L61" s="65" t="str">
        <f t="shared" si="2"/>
        <v/>
      </c>
      <c r="M61" s="60" t="str">
        <f t="shared" si="9"/>
        <v/>
      </c>
      <c r="N61" s="60" t="str">
        <f t="shared" si="9"/>
        <v/>
      </c>
    </row>
    <row r="62" spans="2:14" x14ac:dyDescent="0.25">
      <c r="B62" s="30" t="s">
        <v>167</v>
      </c>
      <c r="C62" s="35" t="s">
        <v>133</v>
      </c>
      <c r="D62" s="48">
        <v>0</v>
      </c>
      <c r="E62" s="61">
        <v>0</v>
      </c>
      <c r="F62" s="65" t="str">
        <f t="shared" si="3"/>
        <v/>
      </c>
      <c r="G62" s="63">
        <v>0</v>
      </c>
      <c r="H62" s="64">
        <v>0</v>
      </c>
      <c r="I62" s="65" t="str">
        <f t="shared" si="1"/>
        <v/>
      </c>
      <c r="J62" s="63">
        <v>0</v>
      </c>
      <c r="K62" s="64">
        <v>0</v>
      </c>
      <c r="L62" s="65" t="str">
        <f t="shared" si="2"/>
        <v/>
      </c>
      <c r="M62" s="60" t="str">
        <f t="shared" si="9"/>
        <v/>
      </c>
      <c r="N62" s="60" t="str">
        <f t="shared" si="9"/>
        <v/>
      </c>
    </row>
    <row r="63" spans="2:14" x14ac:dyDescent="0.25">
      <c r="B63" s="30" t="s">
        <v>168</v>
      </c>
      <c r="C63" s="35" t="s">
        <v>134</v>
      </c>
      <c r="D63" s="48">
        <v>0</v>
      </c>
      <c r="E63" s="61">
        <v>0</v>
      </c>
      <c r="F63" s="65" t="str">
        <f t="shared" si="3"/>
        <v/>
      </c>
      <c r="G63" s="63">
        <v>0</v>
      </c>
      <c r="H63" s="64">
        <v>0</v>
      </c>
      <c r="I63" s="65" t="str">
        <f t="shared" si="1"/>
        <v/>
      </c>
      <c r="J63" s="63">
        <v>0</v>
      </c>
      <c r="K63" s="64">
        <v>0</v>
      </c>
      <c r="L63" s="65" t="str">
        <f t="shared" si="2"/>
        <v/>
      </c>
      <c r="M63" s="60" t="str">
        <f t="shared" si="9"/>
        <v/>
      </c>
      <c r="N63" s="60" t="str">
        <f t="shared" si="9"/>
        <v/>
      </c>
    </row>
    <row r="64" spans="2:14" x14ac:dyDescent="0.25">
      <c r="B64" s="30" t="s">
        <v>169</v>
      </c>
      <c r="C64" s="35" t="s">
        <v>154</v>
      </c>
      <c r="D64" s="48">
        <v>0</v>
      </c>
      <c r="E64" s="61">
        <v>0</v>
      </c>
      <c r="F64" s="65" t="str">
        <f t="shared" si="3"/>
        <v/>
      </c>
      <c r="G64" s="63">
        <v>0</v>
      </c>
      <c r="H64" s="64">
        <v>0</v>
      </c>
      <c r="I64" s="65" t="str">
        <f t="shared" si="1"/>
        <v/>
      </c>
      <c r="J64" s="63">
        <v>0</v>
      </c>
      <c r="K64" s="64">
        <v>0</v>
      </c>
      <c r="L64" s="65" t="str">
        <f t="shared" si="2"/>
        <v/>
      </c>
      <c r="M64" s="60" t="str">
        <f t="shared" si="9"/>
        <v/>
      </c>
      <c r="N64" s="60" t="str">
        <f t="shared" si="9"/>
        <v/>
      </c>
    </row>
    <row r="65" spans="2:14" x14ac:dyDescent="0.25">
      <c r="B65" s="30" t="s">
        <v>170</v>
      </c>
      <c r="C65" s="35" t="s">
        <v>153</v>
      </c>
      <c r="D65" s="48">
        <v>0</v>
      </c>
      <c r="E65" s="61">
        <v>0</v>
      </c>
      <c r="F65" s="65" t="str">
        <f t="shared" si="3"/>
        <v/>
      </c>
      <c r="G65" s="63">
        <v>0</v>
      </c>
      <c r="H65" s="64">
        <v>0</v>
      </c>
      <c r="I65" s="65" t="str">
        <f t="shared" si="1"/>
        <v/>
      </c>
      <c r="J65" s="63">
        <v>0</v>
      </c>
      <c r="K65" s="64">
        <v>0</v>
      </c>
      <c r="L65" s="65" t="str">
        <f t="shared" si="2"/>
        <v/>
      </c>
      <c r="M65" s="60" t="str">
        <f t="shared" si="9"/>
        <v/>
      </c>
      <c r="N65" s="60" t="str">
        <f t="shared" si="9"/>
        <v/>
      </c>
    </row>
    <row r="66" spans="2:14" x14ac:dyDescent="0.25">
      <c r="B66" s="30" t="s">
        <v>171</v>
      </c>
      <c r="C66" s="35" t="s">
        <v>172</v>
      </c>
      <c r="D66" s="48">
        <v>0</v>
      </c>
      <c r="E66" s="61">
        <v>0</v>
      </c>
      <c r="F66" s="65" t="str">
        <f t="shared" si="3"/>
        <v/>
      </c>
      <c r="G66" s="63">
        <v>0</v>
      </c>
      <c r="H66" s="64">
        <v>0</v>
      </c>
      <c r="I66" s="65" t="str">
        <f t="shared" si="1"/>
        <v/>
      </c>
      <c r="J66" s="63">
        <v>0</v>
      </c>
      <c r="K66" s="64">
        <v>0</v>
      </c>
      <c r="L66" s="65" t="str">
        <f t="shared" si="2"/>
        <v/>
      </c>
      <c r="M66" s="60" t="str">
        <f t="shared" si="9"/>
        <v/>
      </c>
      <c r="N66" s="60" t="str">
        <f t="shared" si="9"/>
        <v/>
      </c>
    </row>
    <row r="67" spans="2:14" ht="15.75" thickBot="1" x14ac:dyDescent="0.3">
      <c r="B67" s="18"/>
      <c r="C67" s="8" t="s">
        <v>30</v>
      </c>
      <c r="D67" s="54">
        <f>D6+D9+D13+D16+D21+D36+D40</f>
        <v>5064</v>
      </c>
      <c r="E67" s="66">
        <f>E6+E9+E13+E16+E21+E36+E40</f>
        <v>5655</v>
      </c>
      <c r="F67" s="67">
        <f t="shared" si="3"/>
        <v>1.1167061611374407</v>
      </c>
      <c r="G67" s="68">
        <f>G6+G9+G13+G16+G21+G36+G40</f>
        <v>0</v>
      </c>
      <c r="H67" s="69">
        <f>H6+H9+H13+H16+H21+H36+H40</f>
        <v>0</v>
      </c>
      <c r="I67" s="67" t="str">
        <f t="shared" si="1"/>
        <v/>
      </c>
      <c r="J67" s="68">
        <f>J6+J9+J13+J16+J21+J36+J40</f>
        <v>998</v>
      </c>
      <c r="K67" s="69">
        <f>K6+K9+K13+K16+K21+K36+K40</f>
        <v>944</v>
      </c>
      <c r="L67" s="67">
        <f t="shared" si="2"/>
        <v>0.94589178356713421</v>
      </c>
      <c r="M67" s="193">
        <f t="shared" si="9"/>
        <v>0.19707740916271721</v>
      </c>
      <c r="N67" s="194">
        <f t="shared" si="9"/>
        <v>0.16693191865605658</v>
      </c>
    </row>
    <row r="68" spans="2:14" x14ac:dyDescent="0.25">
      <c r="B68" s="2">
        <v>2</v>
      </c>
      <c r="C68" s="6" t="s">
        <v>31</v>
      </c>
      <c r="D68" s="72"/>
      <c r="E68" s="73"/>
      <c r="F68" s="74"/>
      <c r="G68" s="56"/>
      <c r="H68" s="75"/>
      <c r="I68" s="74"/>
      <c r="J68" s="56"/>
      <c r="K68" s="75"/>
      <c r="L68" s="74"/>
      <c r="M68" s="76"/>
      <c r="N68" s="77"/>
    </row>
    <row r="69" spans="2:14" x14ac:dyDescent="0.25">
      <c r="B69" s="42" t="s">
        <v>32</v>
      </c>
      <c r="C69" s="93" t="s">
        <v>33</v>
      </c>
      <c r="D69" s="95">
        <f>D70+D71+D72+D73+D74+D75+D76+D77+D78+D79+D80</f>
        <v>4825</v>
      </c>
      <c r="E69" s="116">
        <f>E70+E71+E72+E73+E74+E75+E76+E77+E78+E79+E80</f>
        <v>4934</v>
      </c>
      <c r="F69" s="117">
        <f t="shared" ref="F69:F132" si="10">IFERROR(E69/D69,"")</f>
        <v>1.0225906735751296</v>
      </c>
      <c r="G69" s="118">
        <f>G70+G71+G72+G73+G74+G75+G76+G77+G78+G79+G80</f>
        <v>0</v>
      </c>
      <c r="H69" s="119">
        <f>H70+H71+H72+H73+H74+H75+H76+H77+H78+H79+H80</f>
        <v>0</v>
      </c>
      <c r="I69" s="117" t="str">
        <f t="shared" ref="I69:I81" si="11">IFERROR(H69/G69,"")</f>
        <v/>
      </c>
      <c r="J69" s="118">
        <f>J70+J71+J72+J73+J74+J75+J76+J77+J78+J79+J80</f>
        <v>0</v>
      </c>
      <c r="K69" s="119">
        <f>K70+K71+K72+K73+K74+K75+K76+K77+K78+K79+K80</f>
        <v>0</v>
      </c>
      <c r="L69" s="117" t="str">
        <f t="shared" ref="L69:L81" si="12">IFERROR(K69/J69,"")</f>
        <v/>
      </c>
      <c r="M69" s="120">
        <f t="shared" ref="M69:N81" si="13">IFERROR(J69/D69,"")</f>
        <v>0</v>
      </c>
      <c r="N69" s="120">
        <f t="shared" si="13"/>
        <v>0</v>
      </c>
    </row>
    <row r="70" spans="2:14" x14ac:dyDescent="0.25">
      <c r="B70" s="31" t="s">
        <v>173</v>
      </c>
      <c r="C70" s="38" t="s">
        <v>183</v>
      </c>
      <c r="D70" s="48">
        <v>0</v>
      </c>
      <c r="E70" s="61">
        <v>0</v>
      </c>
      <c r="F70" s="62" t="str">
        <f t="shared" si="10"/>
        <v/>
      </c>
      <c r="G70" s="63">
        <v>0</v>
      </c>
      <c r="H70" s="64">
        <v>0</v>
      </c>
      <c r="I70" s="62" t="str">
        <f t="shared" si="11"/>
        <v/>
      </c>
      <c r="J70" s="63">
        <v>0</v>
      </c>
      <c r="K70" s="64">
        <v>0</v>
      </c>
      <c r="L70" s="62" t="str">
        <f t="shared" si="12"/>
        <v/>
      </c>
      <c r="M70" s="78" t="str">
        <f t="shared" si="13"/>
        <v/>
      </c>
      <c r="N70" s="78" t="str">
        <f t="shared" si="13"/>
        <v/>
      </c>
    </row>
    <row r="71" spans="2:14" x14ac:dyDescent="0.25">
      <c r="B71" s="31" t="s">
        <v>75</v>
      </c>
      <c r="C71" s="38" t="s">
        <v>65</v>
      </c>
      <c r="D71" s="48">
        <v>125</v>
      </c>
      <c r="E71" s="61">
        <v>382</v>
      </c>
      <c r="F71" s="62">
        <f t="shared" si="10"/>
        <v>3.056</v>
      </c>
      <c r="G71" s="63">
        <v>0</v>
      </c>
      <c r="H71" s="64">
        <v>0</v>
      </c>
      <c r="I71" s="62" t="str">
        <f t="shared" si="11"/>
        <v/>
      </c>
      <c r="J71" s="63">
        <v>0</v>
      </c>
      <c r="K71" s="64">
        <v>0</v>
      </c>
      <c r="L71" s="62" t="str">
        <f t="shared" si="12"/>
        <v/>
      </c>
      <c r="M71" s="78">
        <f t="shared" si="13"/>
        <v>0</v>
      </c>
      <c r="N71" s="78">
        <f t="shared" si="13"/>
        <v>0</v>
      </c>
    </row>
    <row r="72" spans="2:14" x14ac:dyDescent="0.25">
      <c r="B72" s="31" t="s">
        <v>174</v>
      </c>
      <c r="C72" s="38" t="s">
        <v>184</v>
      </c>
      <c r="D72" s="48">
        <v>0</v>
      </c>
      <c r="E72" s="61">
        <v>0</v>
      </c>
      <c r="F72" s="62" t="str">
        <f t="shared" si="10"/>
        <v/>
      </c>
      <c r="G72" s="63">
        <v>0</v>
      </c>
      <c r="H72" s="64">
        <v>0</v>
      </c>
      <c r="I72" s="62" t="str">
        <f t="shared" si="11"/>
        <v/>
      </c>
      <c r="J72" s="63">
        <v>0</v>
      </c>
      <c r="K72" s="64">
        <v>0</v>
      </c>
      <c r="L72" s="62" t="str">
        <f t="shared" si="12"/>
        <v/>
      </c>
      <c r="M72" s="78" t="str">
        <f t="shared" si="13"/>
        <v/>
      </c>
      <c r="N72" s="78" t="str">
        <f t="shared" si="13"/>
        <v/>
      </c>
    </row>
    <row r="73" spans="2:14" x14ac:dyDescent="0.25">
      <c r="B73" s="31" t="s">
        <v>175</v>
      </c>
      <c r="C73" s="38" t="s">
        <v>185</v>
      </c>
      <c r="D73" s="48">
        <v>0</v>
      </c>
      <c r="E73" s="61">
        <v>0</v>
      </c>
      <c r="F73" s="62" t="str">
        <f t="shared" si="10"/>
        <v/>
      </c>
      <c r="G73" s="63">
        <v>0</v>
      </c>
      <c r="H73" s="64">
        <v>0</v>
      </c>
      <c r="I73" s="62" t="str">
        <f t="shared" si="11"/>
        <v/>
      </c>
      <c r="J73" s="63">
        <v>0</v>
      </c>
      <c r="K73" s="64">
        <v>0</v>
      </c>
      <c r="L73" s="62" t="str">
        <f t="shared" si="12"/>
        <v/>
      </c>
      <c r="M73" s="78" t="str">
        <f t="shared" si="13"/>
        <v/>
      </c>
      <c r="N73" s="78" t="str">
        <f t="shared" si="13"/>
        <v/>
      </c>
    </row>
    <row r="74" spans="2:14" x14ac:dyDescent="0.25">
      <c r="B74" s="31" t="s">
        <v>176</v>
      </c>
      <c r="C74" s="38" t="s">
        <v>133</v>
      </c>
      <c r="D74" s="48">
        <v>20</v>
      </c>
      <c r="E74" s="61">
        <v>20</v>
      </c>
      <c r="F74" s="62">
        <f t="shared" si="10"/>
        <v>1</v>
      </c>
      <c r="G74" s="63">
        <v>0</v>
      </c>
      <c r="H74" s="64">
        <v>0</v>
      </c>
      <c r="I74" s="62" t="str">
        <f t="shared" si="11"/>
        <v/>
      </c>
      <c r="J74" s="63">
        <v>0</v>
      </c>
      <c r="K74" s="64">
        <v>0</v>
      </c>
      <c r="L74" s="62" t="str">
        <f t="shared" si="12"/>
        <v/>
      </c>
      <c r="M74" s="78">
        <f t="shared" si="13"/>
        <v>0</v>
      </c>
      <c r="N74" s="78">
        <f t="shared" si="13"/>
        <v>0</v>
      </c>
    </row>
    <row r="75" spans="2:14" x14ac:dyDescent="0.25">
      <c r="B75" s="31" t="s">
        <v>177</v>
      </c>
      <c r="C75" s="38" t="s">
        <v>186</v>
      </c>
      <c r="D75" s="48">
        <v>85</v>
      </c>
      <c r="E75" s="61">
        <v>989</v>
      </c>
      <c r="F75" s="62">
        <f t="shared" si="10"/>
        <v>11.635294117647058</v>
      </c>
      <c r="G75" s="63">
        <v>0</v>
      </c>
      <c r="H75" s="64">
        <v>0</v>
      </c>
      <c r="I75" s="62" t="str">
        <f t="shared" si="11"/>
        <v/>
      </c>
      <c r="J75" s="63">
        <v>0</v>
      </c>
      <c r="K75" s="64">
        <v>0</v>
      </c>
      <c r="L75" s="62" t="str">
        <f t="shared" si="12"/>
        <v/>
      </c>
      <c r="M75" s="78">
        <f t="shared" si="13"/>
        <v>0</v>
      </c>
      <c r="N75" s="78">
        <f t="shared" si="13"/>
        <v>0</v>
      </c>
    </row>
    <row r="76" spans="2:14" x14ac:dyDescent="0.25">
      <c r="B76" s="31" t="s">
        <v>178</v>
      </c>
      <c r="C76" s="38" t="s">
        <v>134</v>
      </c>
      <c r="D76" s="48">
        <v>4120</v>
      </c>
      <c r="E76" s="61">
        <v>3110</v>
      </c>
      <c r="F76" s="62">
        <f t="shared" si="10"/>
        <v>0.75485436893203883</v>
      </c>
      <c r="G76" s="63">
        <v>0</v>
      </c>
      <c r="H76" s="64">
        <v>0</v>
      </c>
      <c r="I76" s="62" t="str">
        <f t="shared" si="11"/>
        <v/>
      </c>
      <c r="J76" s="63">
        <v>0</v>
      </c>
      <c r="K76" s="64">
        <v>0</v>
      </c>
      <c r="L76" s="62" t="str">
        <f t="shared" si="12"/>
        <v/>
      </c>
      <c r="M76" s="78">
        <f t="shared" si="13"/>
        <v>0</v>
      </c>
      <c r="N76" s="78">
        <f t="shared" si="13"/>
        <v>0</v>
      </c>
    </row>
    <row r="77" spans="2:14" x14ac:dyDescent="0.25">
      <c r="B77" s="31" t="s">
        <v>179</v>
      </c>
      <c r="C77" s="38" t="s">
        <v>154</v>
      </c>
      <c r="D77" s="48">
        <v>335</v>
      </c>
      <c r="E77" s="61">
        <v>203</v>
      </c>
      <c r="F77" s="62">
        <f t="shared" si="10"/>
        <v>0.60597014925373138</v>
      </c>
      <c r="G77" s="63">
        <v>0</v>
      </c>
      <c r="H77" s="64">
        <v>0</v>
      </c>
      <c r="I77" s="62" t="str">
        <f t="shared" si="11"/>
        <v/>
      </c>
      <c r="J77" s="63">
        <v>0</v>
      </c>
      <c r="K77" s="64">
        <v>0</v>
      </c>
      <c r="L77" s="62" t="str">
        <f t="shared" si="12"/>
        <v/>
      </c>
      <c r="M77" s="78">
        <f t="shared" si="13"/>
        <v>0</v>
      </c>
      <c r="N77" s="78">
        <f t="shared" si="13"/>
        <v>0</v>
      </c>
    </row>
    <row r="78" spans="2:14" x14ac:dyDescent="0.25">
      <c r="B78" s="31" t="s">
        <v>180</v>
      </c>
      <c r="C78" s="38" t="s">
        <v>187</v>
      </c>
      <c r="D78" s="48">
        <v>0</v>
      </c>
      <c r="E78" s="61">
        <v>0</v>
      </c>
      <c r="F78" s="62" t="str">
        <f t="shared" si="10"/>
        <v/>
      </c>
      <c r="G78" s="63">
        <v>0</v>
      </c>
      <c r="H78" s="64">
        <v>0</v>
      </c>
      <c r="I78" s="62" t="str">
        <f t="shared" si="11"/>
        <v/>
      </c>
      <c r="J78" s="63">
        <v>0</v>
      </c>
      <c r="K78" s="64">
        <v>0</v>
      </c>
      <c r="L78" s="62" t="str">
        <f t="shared" si="12"/>
        <v/>
      </c>
      <c r="M78" s="78" t="str">
        <f t="shared" si="13"/>
        <v/>
      </c>
      <c r="N78" s="78" t="str">
        <f t="shared" si="13"/>
        <v/>
      </c>
    </row>
    <row r="79" spans="2:14" x14ac:dyDescent="0.25">
      <c r="B79" s="31" t="s">
        <v>181</v>
      </c>
      <c r="C79" s="38" t="s">
        <v>188</v>
      </c>
      <c r="D79" s="48">
        <v>140</v>
      </c>
      <c r="E79" s="61">
        <v>230</v>
      </c>
      <c r="F79" s="62">
        <f t="shared" si="10"/>
        <v>1.6428571428571428</v>
      </c>
      <c r="G79" s="63">
        <v>0</v>
      </c>
      <c r="H79" s="64">
        <v>0</v>
      </c>
      <c r="I79" s="62" t="str">
        <f t="shared" si="11"/>
        <v/>
      </c>
      <c r="J79" s="63">
        <v>0</v>
      </c>
      <c r="K79" s="64">
        <v>0</v>
      </c>
      <c r="L79" s="62" t="str">
        <f t="shared" si="12"/>
        <v/>
      </c>
      <c r="M79" s="78">
        <f t="shared" si="13"/>
        <v>0</v>
      </c>
      <c r="N79" s="78">
        <f t="shared" si="13"/>
        <v>0</v>
      </c>
    </row>
    <row r="80" spans="2:14" x14ac:dyDescent="0.25">
      <c r="B80" s="31" t="s">
        <v>182</v>
      </c>
      <c r="C80" s="38" t="s">
        <v>172</v>
      </c>
      <c r="D80" s="48">
        <v>0</v>
      </c>
      <c r="E80" s="61">
        <v>0</v>
      </c>
      <c r="F80" s="62" t="str">
        <f t="shared" si="10"/>
        <v/>
      </c>
      <c r="G80" s="63">
        <v>0</v>
      </c>
      <c r="H80" s="64">
        <v>0</v>
      </c>
      <c r="I80" s="62" t="str">
        <f t="shared" si="11"/>
        <v/>
      </c>
      <c r="J80" s="63">
        <v>0</v>
      </c>
      <c r="K80" s="64">
        <v>0</v>
      </c>
      <c r="L80" s="62" t="str">
        <f t="shared" si="12"/>
        <v/>
      </c>
      <c r="M80" s="78" t="str">
        <f t="shared" si="13"/>
        <v/>
      </c>
      <c r="N80" s="78" t="str">
        <f t="shared" si="13"/>
        <v/>
      </c>
    </row>
    <row r="81" spans="2:14" ht="15.75" thickBot="1" x14ac:dyDescent="0.3">
      <c r="B81" s="18"/>
      <c r="C81" s="5" t="s">
        <v>30</v>
      </c>
      <c r="D81" s="50">
        <f>D69</f>
        <v>4825</v>
      </c>
      <c r="E81" s="66">
        <f>E69</f>
        <v>4934</v>
      </c>
      <c r="F81" s="67">
        <f t="shared" si="10"/>
        <v>1.0225906735751296</v>
      </c>
      <c r="G81" s="59">
        <f>G69</f>
        <v>0</v>
      </c>
      <c r="H81" s="69">
        <f>H69</f>
        <v>0</v>
      </c>
      <c r="I81" s="67" t="str">
        <f t="shared" si="11"/>
        <v/>
      </c>
      <c r="J81" s="59">
        <f>J69</f>
        <v>0</v>
      </c>
      <c r="K81" s="69">
        <f>K69</f>
        <v>0</v>
      </c>
      <c r="L81" s="67" t="str">
        <f t="shared" si="12"/>
        <v/>
      </c>
      <c r="M81" s="204">
        <f t="shared" si="13"/>
        <v>0</v>
      </c>
      <c r="N81" s="204">
        <f t="shared" si="13"/>
        <v>0</v>
      </c>
    </row>
    <row r="82" spans="2:14" x14ac:dyDescent="0.25">
      <c r="B82" s="2">
        <v>3</v>
      </c>
      <c r="C82" s="10" t="s">
        <v>34</v>
      </c>
      <c r="D82" s="56"/>
      <c r="E82" s="75"/>
      <c r="F82" s="74"/>
      <c r="G82" s="56"/>
      <c r="H82" s="75"/>
      <c r="I82" s="74"/>
      <c r="J82" s="56"/>
      <c r="K82" s="75"/>
      <c r="L82" s="74"/>
      <c r="M82" s="76"/>
      <c r="N82" s="77"/>
    </row>
    <row r="83" spans="2:14" x14ac:dyDescent="0.25">
      <c r="B83" s="41" t="s">
        <v>40</v>
      </c>
      <c r="C83" s="85" t="s">
        <v>36</v>
      </c>
      <c r="D83" s="87">
        <f>D84+D92+D100</f>
        <v>9274</v>
      </c>
      <c r="E83" s="110">
        <f>E84+E92+E100</f>
        <v>10991</v>
      </c>
      <c r="F83" s="111">
        <f t="shared" si="10"/>
        <v>1.1851412551218461</v>
      </c>
      <c r="G83" s="87">
        <f>G84+G92+G100</f>
        <v>0</v>
      </c>
      <c r="H83" s="110">
        <f>H84+H92+H100</f>
        <v>0</v>
      </c>
      <c r="I83" s="111" t="str">
        <f>IFERROR(H83/G83,"")</f>
        <v/>
      </c>
      <c r="J83" s="87">
        <f>J84+J92+J100</f>
        <v>0</v>
      </c>
      <c r="K83" s="110">
        <f>K84+K92+K100</f>
        <v>0</v>
      </c>
      <c r="L83" s="111" t="str">
        <f t="shared" ref="L83:L146" si="14">IFERROR(K83/J83,"")</f>
        <v/>
      </c>
      <c r="M83" s="140">
        <f t="shared" ref="M83:N98" si="15">IFERROR(J83/D83,"")</f>
        <v>0</v>
      </c>
      <c r="N83" s="140">
        <f t="shared" si="15"/>
        <v>0</v>
      </c>
    </row>
    <row r="84" spans="2:14" x14ac:dyDescent="0.25">
      <c r="B84" s="44" t="s">
        <v>77</v>
      </c>
      <c r="C84" s="89" t="s">
        <v>37</v>
      </c>
      <c r="D84" s="91">
        <f>D85+D86+D87+D88+D89+D90+D91</f>
        <v>594</v>
      </c>
      <c r="E84" s="113">
        <f>E85+E86+E87+E88+E89+E90+E91</f>
        <v>900</v>
      </c>
      <c r="F84" s="114">
        <f t="shared" si="10"/>
        <v>1.5151515151515151</v>
      </c>
      <c r="G84" s="91">
        <f>G85+G86+G87+G88+G89+G90+G91</f>
        <v>0</v>
      </c>
      <c r="H84" s="113">
        <f>H85+H86+H87+H88+H89+H90+H91</f>
        <v>0</v>
      </c>
      <c r="I84" s="114" t="str">
        <f t="shared" ref="I84:I146" si="16">IFERROR(H84/G84,"")</f>
        <v/>
      </c>
      <c r="J84" s="91">
        <f>J85+J86+J87+J88+J89+J90+J91</f>
        <v>0</v>
      </c>
      <c r="K84" s="113">
        <f>K85+K86+K87+K88+K89+K90+K91</f>
        <v>0</v>
      </c>
      <c r="L84" s="114" t="str">
        <f t="shared" si="14"/>
        <v/>
      </c>
      <c r="M84" s="115">
        <f t="shared" si="15"/>
        <v>0</v>
      </c>
      <c r="N84" s="115">
        <f t="shared" si="15"/>
        <v>0</v>
      </c>
    </row>
    <row r="85" spans="2:14" x14ac:dyDescent="0.25">
      <c r="B85" s="30" t="s">
        <v>191</v>
      </c>
      <c r="C85" s="31" t="s">
        <v>158</v>
      </c>
      <c r="D85" s="48">
        <v>510</v>
      </c>
      <c r="E85" s="61">
        <v>889</v>
      </c>
      <c r="F85" s="62">
        <f t="shared" si="10"/>
        <v>1.7431372549019608</v>
      </c>
      <c r="G85" s="48">
        <v>0</v>
      </c>
      <c r="H85" s="61">
        <v>0</v>
      </c>
      <c r="I85" s="62" t="str">
        <f t="shared" si="16"/>
        <v/>
      </c>
      <c r="J85" s="48">
        <v>0</v>
      </c>
      <c r="K85" s="61">
        <v>0</v>
      </c>
      <c r="L85" s="62" t="str">
        <f t="shared" si="14"/>
        <v/>
      </c>
      <c r="M85" s="60">
        <f t="shared" si="15"/>
        <v>0</v>
      </c>
      <c r="N85" s="60">
        <f t="shared" si="15"/>
        <v>0</v>
      </c>
    </row>
    <row r="86" spans="2:14" x14ac:dyDescent="0.25">
      <c r="B86" s="30" t="s">
        <v>76</v>
      </c>
      <c r="C86" s="31" t="s">
        <v>65</v>
      </c>
      <c r="D86" s="48">
        <v>84</v>
      </c>
      <c r="E86" s="61">
        <v>11</v>
      </c>
      <c r="F86" s="62">
        <f t="shared" si="10"/>
        <v>0.13095238095238096</v>
      </c>
      <c r="G86" s="48"/>
      <c r="H86" s="61"/>
      <c r="I86" s="62" t="str">
        <f t="shared" si="16"/>
        <v/>
      </c>
      <c r="J86" s="48">
        <v>0</v>
      </c>
      <c r="K86" s="61">
        <v>0</v>
      </c>
      <c r="L86" s="62" t="str">
        <f t="shared" si="14"/>
        <v/>
      </c>
      <c r="M86" s="60">
        <f>IFERROR(J86/D86,"")</f>
        <v>0</v>
      </c>
      <c r="N86" s="60">
        <f t="shared" si="15"/>
        <v>0</v>
      </c>
    </row>
    <row r="87" spans="2:14" x14ac:dyDescent="0.25">
      <c r="B87" s="30" t="s">
        <v>190</v>
      </c>
      <c r="C87" s="31" t="s">
        <v>156</v>
      </c>
      <c r="D87" s="48">
        <v>0</v>
      </c>
      <c r="E87" s="61">
        <v>0</v>
      </c>
      <c r="F87" s="62" t="str">
        <f t="shared" si="10"/>
        <v/>
      </c>
      <c r="G87" s="48">
        <v>0</v>
      </c>
      <c r="H87" s="61">
        <v>0</v>
      </c>
      <c r="I87" s="62" t="str">
        <f t="shared" si="16"/>
        <v/>
      </c>
      <c r="J87" s="48">
        <v>0</v>
      </c>
      <c r="K87" s="61">
        <v>0</v>
      </c>
      <c r="L87" s="62" t="str">
        <f t="shared" si="14"/>
        <v/>
      </c>
      <c r="M87" s="60" t="str">
        <f t="shared" si="15"/>
        <v/>
      </c>
      <c r="N87" s="60" t="str">
        <f t="shared" si="15"/>
        <v/>
      </c>
    </row>
    <row r="88" spans="2:14" x14ac:dyDescent="0.25">
      <c r="B88" s="30" t="s">
        <v>192</v>
      </c>
      <c r="C88" s="31" t="s">
        <v>189</v>
      </c>
      <c r="D88" s="48">
        <v>0</v>
      </c>
      <c r="E88" s="61">
        <v>0</v>
      </c>
      <c r="F88" s="62" t="str">
        <f t="shared" si="10"/>
        <v/>
      </c>
      <c r="G88" s="48">
        <v>0</v>
      </c>
      <c r="H88" s="61">
        <v>0</v>
      </c>
      <c r="I88" s="62" t="str">
        <f t="shared" si="16"/>
        <v/>
      </c>
      <c r="J88" s="48">
        <v>0</v>
      </c>
      <c r="K88" s="61">
        <v>0</v>
      </c>
      <c r="L88" s="62" t="str">
        <f t="shared" si="14"/>
        <v/>
      </c>
      <c r="M88" s="60" t="str">
        <f t="shared" si="15"/>
        <v/>
      </c>
      <c r="N88" s="60" t="str">
        <f t="shared" si="15"/>
        <v/>
      </c>
    </row>
    <row r="89" spans="2:14" x14ac:dyDescent="0.25">
      <c r="B89" s="30" t="s">
        <v>193</v>
      </c>
      <c r="C89" s="31" t="s">
        <v>155</v>
      </c>
      <c r="D89" s="48">
        <v>0</v>
      </c>
      <c r="E89" s="61">
        <v>0</v>
      </c>
      <c r="F89" s="62" t="str">
        <f t="shared" si="10"/>
        <v/>
      </c>
      <c r="G89" s="48">
        <v>0</v>
      </c>
      <c r="H89" s="61">
        <v>0</v>
      </c>
      <c r="I89" s="62" t="str">
        <f t="shared" si="16"/>
        <v/>
      </c>
      <c r="J89" s="48">
        <v>0</v>
      </c>
      <c r="K89" s="61">
        <v>0</v>
      </c>
      <c r="L89" s="62" t="str">
        <f t="shared" si="14"/>
        <v/>
      </c>
      <c r="M89" s="60" t="str">
        <f t="shared" si="15"/>
        <v/>
      </c>
      <c r="N89" s="60" t="str">
        <f t="shared" si="15"/>
        <v/>
      </c>
    </row>
    <row r="90" spans="2:14" x14ac:dyDescent="0.25">
      <c r="B90" s="30" t="s">
        <v>194</v>
      </c>
      <c r="C90" s="31" t="s">
        <v>133</v>
      </c>
      <c r="D90" s="48">
        <v>0</v>
      </c>
      <c r="E90" s="61">
        <v>0</v>
      </c>
      <c r="F90" s="62" t="str">
        <f t="shared" si="10"/>
        <v/>
      </c>
      <c r="G90" s="48">
        <v>0</v>
      </c>
      <c r="H90" s="61">
        <v>0</v>
      </c>
      <c r="I90" s="62" t="str">
        <f t="shared" si="16"/>
        <v/>
      </c>
      <c r="J90" s="48">
        <v>0</v>
      </c>
      <c r="K90" s="61">
        <v>0</v>
      </c>
      <c r="L90" s="62" t="str">
        <f t="shared" si="14"/>
        <v/>
      </c>
      <c r="M90" s="60" t="str">
        <f t="shared" si="15"/>
        <v/>
      </c>
      <c r="N90" s="60" t="str">
        <f t="shared" si="15"/>
        <v/>
      </c>
    </row>
    <row r="91" spans="2:14" x14ac:dyDescent="0.25">
      <c r="B91" s="30" t="s">
        <v>195</v>
      </c>
      <c r="C91" s="31" t="s">
        <v>134</v>
      </c>
      <c r="D91" s="48">
        <v>0</v>
      </c>
      <c r="E91" s="61">
        <v>0</v>
      </c>
      <c r="F91" s="62" t="str">
        <f t="shared" si="10"/>
        <v/>
      </c>
      <c r="G91" s="48">
        <v>0</v>
      </c>
      <c r="H91" s="61">
        <v>0</v>
      </c>
      <c r="I91" s="62" t="str">
        <f t="shared" si="16"/>
        <v/>
      </c>
      <c r="J91" s="48">
        <v>0</v>
      </c>
      <c r="K91" s="61">
        <v>0</v>
      </c>
      <c r="L91" s="62" t="str">
        <f t="shared" si="14"/>
        <v/>
      </c>
      <c r="M91" s="60" t="str">
        <f t="shared" si="15"/>
        <v/>
      </c>
      <c r="N91" s="60" t="str">
        <f t="shared" si="15"/>
        <v/>
      </c>
    </row>
    <row r="92" spans="2:14" x14ac:dyDescent="0.25">
      <c r="B92" s="44" t="s">
        <v>78</v>
      </c>
      <c r="C92" s="89" t="s">
        <v>38</v>
      </c>
      <c r="D92" s="91">
        <f>D93+D94+D95+D96+D97+D98+D99</f>
        <v>657</v>
      </c>
      <c r="E92" s="113">
        <f t="shared" ref="E92" si="17">E93+E94+E95+E96+E97+E98+E99</f>
        <v>646</v>
      </c>
      <c r="F92" s="114">
        <f t="shared" si="10"/>
        <v>0.98325722983257224</v>
      </c>
      <c r="G92" s="91">
        <f t="shared" ref="G92:H92" si="18">G93+G94+G95+G96+G97+G98+G99</f>
        <v>0</v>
      </c>
      <c r="H92" s="113">
        <f t="shared" si="18"/>
        <v>0</v>
      </c>
      <c r="I92" s="114" t="str">
        <f t="shared" si="16"/>
        <v/>
      </c>
      <c r="J92" s="91">
        <f t="shared" ref="J92:K92" si="19">J93+J94+J95+J96+J97+J98+J99</f>
        <v>0</v>
      </c>
      <c r="K92" s="113">
        <f t="shared" si="19"/>
        <v>0</v>
      </c>
      <c r="L92" s="114" t="str">
        <f t="shared" si="14"/>
        <v/>
      </c>
      <c r="M92" s="115">
        <f t="shared" si="15"/>
        <v>0</v>
      </c>
      <c r="N92" s="115">
        <f t="shared" si="15"/>
        <v>0</v>
      </c>
    </row>
    <row r="93" spans="2:14" x14ac:dyDescent="0.25">
      <c r="B93" s="30" t="s">
        <v>196</v>
      </c>
      <c r="C93" s="31" t="s">
        <v>158</v>
      </c>
      <c r="D93" s="48">
        <v>160</v>
      </c>
      <c r="E93" s="61">
        <v>183</v>
      </c>
      <c r="F93" s="62">
        <f t="shared" si="10"/>
        <v>1.14375</v>
      </c>
      <c r="G93" s="48">
        <v>0</v>
      </c>
      <c r="H93" s="61">
        <v>0</v>
      </c>
      <c r="I93" s="62" t="str">
        <f t="shared" si="16"/>
        <v/>
      </c>
      <c r="J93" s="48">
        <v>0</v>
      </c>
      <c r="K93" s="61">
        <v>0</v>
      </c>
      <c r="L93" s="62" t="str">
        <f t="shared" si="14"/>
        <v/>
      </c>
      <c r="M93" s="60">
        <f t="shared" si="15"/>
        <v>0</v>
      </c>
      <c r="N93" s="60">
        <f t="shared" si="15"/>
        <v>0</v>
      </c>
    </row>
    <row r="94" spans="2:14" x14ac:dyDescent="0.25">
      <c r="B94" s="30" t="s">
        <v>80</v>
      </c>
      <c r="C94" s="31" t="s">
        <v>65</v>
      </c>
      <c r="D94" s="48">
        <v>497</v>
      </c>
      <c r="E94" s="61">
        <v>463</v>
      </c>
      <c r="F94" s="62">
        <f t="shared" si="10"/>
        <v>0.93158953722334004</v>
      </c>
      <c r="G94" s="48">
        <v>0</v>
      </c>
      <c r="H94" s="61">
        <v>0</v>
      </c>
      <c r="I94" s="62" t="str">
        <f t="shared" si="16"/>
        <v/>
      </c>
      <c r="J94" s="48">
        <v>0</v>
      </c>
      <c r="K94" s="61">
        <v>0</v>
      </c>
      <c r="L94" s="62" t="str">
        <f t="shared" si="14"/>
        <v/>
      </c>
      <c r="M94" s="60">
        <f t="shared" si="15"/>
        <v>0</v>
      </c>
      <c r="N94" s="60">
        <f t="shared" si="15"/>
        <v>0</v>
      </c>
    </row>
    <row r="95" spans="2:14" x14ac:dyDescent="0.25">
      <c r="B95" s="30" t="s">
        <v>197</v>
      </c>
      <c r="C95" s="31" t="s">
        <v>156</v>
      </c>
      <c r="D95" s="48">
        <v>0</v>
      </c>
      <c r="E95" s="61">
        <v>0</v>
      </c>
      <c r="F95" s="62" t="str">
        <f t="shared" si="10"/>
        <v/>
      </c>
      <c r="G95" s="48">
        <v>0</v>
      </c>
      <c r="H95" s="61">
        <v>0</v>
      </c>
      <c r="I95" s="62" t="str">
        <f t="shared" si="16"/>
        <v/>
      </c>
      <c r="J95" s="48">
        <v>0</v>
      </c>
      <c r="K95" s="61">
        <v>0</v>
      </c>
      <c r="L95" s="62" t="str">
        <f t="shared" si="14"/>
        <v/>
      </c>
      <c r="M95" s="60" t="str">
        <f t="shared" si="15"/>
        <v/>
      </c>
      <c r="N95" s="60" t="str">
        <f t="shared" si="15"/>
        <v/>
      </c>
    </row>
    <row r="96" spans="2:14" x14ac:dyDescent="0.25">
      <c r="B96" s="30" t="s">
        <v>198</v>
      </c>
      <c r="C96" s="31" t="s">
        <v>189</v>
      </c>
      <c r="D96" s="48">
        <v>0</v>
      </c>
      <c r="E96" s="61">
        <v>0</v>
      </c>
      <c r="F96" s="62" t="str">
        <f t="shared" si="10"/>
        <v/>
      </c>
      <c r="G96" s="48">
        <v>0</v>
      </c>
      <c r="H96" s="61">
        <v>0</v>
      </c>
      <c r="I96" s="62" t="str">
        <f t="shared" si="16"/>
        <v/>
      </c>
      <c r="J96" s="48">
        <v>0</v>
      </c>
      <c r="K96" s="61">
        <v>0</v>
      </c>
      <c r="L96" s="62" t="str">
        <f t="shared" si="14"/>
        <v/>
      </c>
      <c r="M96" s="60" t="str">
        <f t="shared" si="15"/>
        <v/>
      </c>
      <c r="N96" s="60" t="str">
        <f t="shared" si="15"/>
        <v/>
      </c>
    </row>
    <row r="97" spans="2:14" x14ac:dyDescent="0.25">
      <c r="B97" s="30" t="s">
        <v>199</v>
      </c>
      <c r="C97" s="31" t="s">
        <v>155</v>
      </c>
      <c r="D97" s="48">
        <v>0</v>
      </c>
      <c r="E97" s="61">
        <v>0</v>
      </c>
      <c r="F97" s="62" t="str">
        <f t="shared" si="10"/>
        <v/>
      </c>
      <c r="G97" s="48">
        <v>0</v>
      </c>
      <c r="H97" s="61">
        <v>0</v>
      </c>
      <c r="I97" s="62" t="str">
        <f t="shared" si="16"/>
        <v/>
      </c>
      <c r="J97" s="48">
        <v>0</v>
      </c>
      <c r="K97" s="61">
        <v>0</v>
      </c>
      <c r="L97" s="62" t="str">
        <f t="shared" si="14"/>
        <v/>
      </c>
      <c r="M97" s="60" t="str">
        <f t="shared" si="15"/>
        <v/>
      </c>
      <c r="N97" s="60" t="str">
        <f t="shared" si="15"/>
        <v/>
      </c>
    </row>
    <row r="98" spans="2:14" x14ac:dyDescent="0.25">
      <c r="B98" s="30" t="s">
        <v>200</v>
      </c>
      <c r="C98" s="31" t="s">
        <v>133</v>
      </c>
      <c r="D98" s="48">
        <v>0</v>
      </c>
      <c r="E98" s="61">
        <v>0</v>
      </c>
      <c r="F98" s="62" t="str">
        <f t="shared" si="10"/>
        <v/>
      </c>
      <c r="G98" s="48">
        <v>0</v>
      </c>
      <c r="H98" s="61">
        <v>0</v>
      </c>
      <c r="I98" s="62" t="str">
        <f t="shared" si="16"/>
        <v/>
      </c>
      <c r="J98" s="48">
        <v>0</v>
      </c>
      <c r="K98" s="61">
        <v>0</v>
      </c>
      <c r="L98" s="62" t="str">
        <f t="shared" si="14"/>
        <v/>
      </c>
      <c r="M98" s="60" t="str">
        <f t="shared" si="15"/>
        <v/>
      </c>
      <c r="N98" s="60" t="str">
        <f t="shared" si="15"/>
        <v/>
      </c>
    </row>
    <row r="99" spans="2:14" x14ac:dyDescent="0.25">
      <c r="B99" s="30" t="s">
        <v>201</v>
      </c>
      <c r="C99" s="31" t="s">
        <v>134</v>
      </c>
      <c r="D99" s="48">
        <v>0</v>
      </c>
      <c r="E99" s="61">
        <v>0</v>
      </c>
      <c r="F99" s="62" t="str">
        <f t="shared" si="10"/>
        <v/>
      </c>
      <c r="G99" s="48">
        <v>0</v>
      </c>
      <c r="H99" s="61">
        <v>0</v>
      </c>
      <c r="I99" s="62" t="str">
        <f t="shared" si="16"/>
        <v/>
      </c>
      <c r="J99" s="48">
        <v>0</v>
      </c>
      <c r="K99" s="61">
        <v>0</v>
      </c>
      <c r="L99" s="62" t="str">
        <f t="shared" si="14"/>
        <v/>
      </c>
      <c r="M99" s="60" t="str">
        <f t="shared" ref="M99:N138" si="20">IFERROR(J99/D99,"")</f>
        <v/>
      </c>
      <c r="N99" s="60" t="str">
        <f t="shared" si="20"/>
        <v/>
      </c>
    </row>
    <row r="100" spans="2:14" x14ac:dyDescent="0.25">
      <c r="B100" s="44" t="s">
        <v>79</v>
      </c>
      <c r="C100" s="89" t="s">
        <v>39</v>
      </c>
      <c r="D100" s="91">
        <f>D101+D102+D103+D104+D105+D106+D107</f>
        <v>8023</v>
      </c>
      <c r="E100" s="113">
        <f t="shared" ref="E100" si="21">E101+E102+E103+E104+E105+E106+E107</f>
        <v>9445</v>
      </c>
      <c r="F100" s="114">
        <f t="shared" si="10"/>
        <v>1.1772404337529603</v>
      </c>
      <c r="G100" s="91">
        <f t="shared" ref="G100:H100" si="22">G101+G102+G103+G104+G105+G106+G107</f>
        <v>0</v>
      </c>
      <c r="H100" s="113">
        <f t="shared" si="22"/>
        <v>0</v>
      </c>
      <c r="I100" s="114" t="str">
        <f t="shared" si="16"/>
        <v/>
      </c>
      <c r="J100" s="91">
        <f t="shared" ref="J100:K100" si="23">J101+J102+J103+J104+J105+J106+J107</f>
        <v>0</v>
      </c>
      <c r="K100" s="113">
        <f t="shared" si="23"/>
        <v>0</v>
      </c>
      <c r="L100" s="114" t="str">
        <f t="shared" si="14"/>
        <v/>
      </c>
      <c r="M100" s="115">
        <f t="shared" si="20"/>
        <v>0</v>
      </c>
      <c r="N100" s="115">
        <f t="shared" si="20"/>
        <v>0</v>
      </c>
    </row>
    <row r="101" spans="2:14" x14ac:dyDescent="0.25">
      <c r="B101" s="30" t="s">
        <v>202</v>
      </c>
      <c r="C101" s="31" t="s">
        <v>158</v>
      </c>
      <c r="D101" s="48">
        <v>6985</v>
      </c>
      <c r="E101" s="61">
        <v>9201</v>
      </c>
      <c r="F101" s="62">
        <f t="shared" si="10"/>
        <v>1.3172512526843236</v>
      </c>
      <c r="G101" s="48">
        <v>0</v>
      </c>
      <c r="H101" s="61">
        <v>0</v>
      </c>
      <c r="I101" s="62" t="str">
        <f t="shared" si="16"/>
        <v/>
      </c>
      <c r="J101" s="48">
        <v>0</v>
      </c>
      <c r="K101" s="61">
        <v>0</v>
      </c>
      <c r="L101" s="62" t="str">
        <f t="shared" si="14"/>
        <v/>
      </c>
      <c r="M101" s="60">
        <f t="shared" si="20"/>
        <v>0</v>
      </c>
      <c r="N101" s="60">
        <f t="shared" si="20"/>
        <v>0</v>
      </c>
    </row>
    <row r="102" spans="2:14" x14ac:dyDescent="0.25">
      <c r="B102" s="30" t="s">
        <v>81</v>
      </c>
      <c r="C102" s="31" t="s">
        <v>65</v>
      </c>
      <c r="D102" s="48">
        <v>228</v>
      </c>
      <c r="E102" s="61">
        <v>151</v>
      </c>
      <c r="F102" s="62">
        <f t="shared" si="10"/>
        <v>0.66228070175438591</v>
      </c>
      <c r="G102" s="48">
        <v>0</v>
      </c>
      <c r="H102" s="61">
        <v>0</v>
      </c>
      <c r="I102" s="62" t="str">
        <f t="shared" si="16"/>
        <v/>
      </c>
      <c r="J102" s="48">
        <v>0</v>
      </c>
      <c r="K102" s="61">
        <v>0</v>
      </c>
      <c r="L102" s="62" t="str">
        <f t="shared" si="14"/>
        <v/>
      </c>
      <c r="M102" s="60">
        <f t="shared" si="20"/>
        <v>0</v>
      </c>
      <c r="N102" s="60">
        <f t="shared" si="20"/>
        <v>0</v>
      </c>
    </row>
    <row r="103" spans="2:14" x14ac:dyDescent="0.25">
      <c r="B103" s="30" t="s">
        <v>203</v>
      </c>
      <c r="C103" s="31" t="s">
        <v>156</v>
      </c>
      <c r="D103" s="48">
        <v>40</v>
      </c>
      <c r="E103" s="61">
        <v>51</v>
      </c>
      <c r="F103" s="62">
        <f t="shared" si="10"/>
        <v>1.2749999999999999</v>
      </c>
      <c r="G103" s="48">
        <v>0</v>
      </c>
      <c r="H103" s="61">
        <v>0</v>
      </c>
      <c r="I103" s="62" t="str">
        <f t="shared" si="16"/>
        <v/>
      </c>
      <c r="J103" s="48">
        <v>0</v>
      </c>
      <c r="K103" s="61">
        <v>0</v>
      </c>
      <c r="L103" s="62" t="str">
        <f t="shared" si="14"/>
        <v/>
      </c>
      <c r="M103" s="60">
        <f t="shared" si="20"/>
        <v>0</v>
      </c>
      <c r="N103" s="60">
        <f t="shared" si="20"/>
        <v>0</v>
      </c>
    </row>
    <row r="104" spans="2:14" x14ac:dyDescent="0.25">
      <c r="B104" s="30" t="s">
        <v>204</v>
      </c>
      <c r="C104" s="31" t="s">
        <v>189</v>
      </c>
      <c r="D104" s="48">
        <v>0</v>
      </c>
      <c r="E104" s="61">
        <v>0</v>
      </c>
      <c r="F104" s="62" t="str">
        <f t="shared" si="10"/>
        <v/>
      </c>
      <c r="G104" s="48">
        <v>0</v>
      </c>
      <c r="H104" s="61">
        <v>0</v>
      </c>
      <c r="I104" s="62" t="str">
        <f t="shared" si="16"/>
        <v/>
      </c>
      <c r="J104" s="48">
        <v>0</v>
      </c>
      <c r="K104" s="61">
        <v>0</v>
      </c>
      <c r="L104" s="62" t="str">
        <f t="shared" si="14"/>
        <v/>
      </c>
      <c r="M104" s="60" t="str">
        <f t="shared" si="20"/>
        <v/>
      </c>
      <c r="N104" s="60" t="str">
        <f t="shared" si="20"/>
        <v/>
      </c>
    </row>
    <row r="105" spans="2:14" x14ac:dyDescent="0.25">
      <c r="B105" s="30" t="s">
        <v>205</v>
      </c>
      <c r="C105" s="31" t="s">
        <v>155</v>
      </c>
      <c r="D105" s="48">
        <v>735</v>
      </c>
      <c r="E105" s="61">
        <v>0</v>
      </c>
      <c r="F105" s="62">
        <f t="shared" si="10"/>
        <v>0</v>
      </c>
      <c r="G105" s="48">
        <v>0</v>
      </c>
      <c r="H105" s="61">
        <v>0</v>
      </c>
      <c r="I105" s="62" t="str">
        <f t="shared" si="16"/>
        <v/>
      </c>
      <c r="J105" s="48">
        <v>0</v>
      </c>
      <c r="K105" s="61">
        <v>0</v>
      </c>
      <c r="L105" s="62" t="str">
        <f t="shared" si="14"/>
        <v/>
      </c>
      <c r="M105" s="60">
        <f t="shared" si="20"/>
        <v>0</v>
      </c>
      <c r="N105" s="60" t="str">
        <f t="shared" si="20"/>
        <v/>
      </c>
    </row>
    <row r="106" spans="2:14" x14ac:dyDescent="0.25">
      <c r="B106" s="30" t="s">
        <v>206</v>
      </c>
      <c r="C106" s="31" t="s">
        <v>133</v>
      </c>
      <c r="D106" s="48">
        <v>35</v>
      </c>
      <c r="E106" s="61">
        <v>42</v>
      </c>
      <c r="F106" s="62">
        <f t="shared" si="10"/>
        <v>1.2</v>
      </c>
      <c r="G106" s="48">
        <v>0</v>
      </c>
      <c r="H106" s="61">
        <v>0</v>
      </c>
      <c r="I106" s="62" t="str">
        <f t="shared" si="16"/>
        <v/>
      </c>
      <c r="J106" s="48">
        <v>0</v>
      </c>
      <c r="K106" s="61">
        <v>0</v>
      </c>
      <c r="L106" s="62" t="str">
        <f t="shared" si="14"/>
        <v/>
      </c>
      <c r="M106" s="60">
        <f t="shared" si="20"/>
        <v>0</v>
      </c>
      <c r="N106" s="60">
        <f t="shared" si="20"/>
        <v>0</v>
      </c>
    </row>
    <row r="107" spans="2:14" x14ac:dyDescent="0.25">
      <c r="B107" s="30" t="s">
        <v>207</v>
      </c>
      <c r="C107" s="31" t="s">
        <v>134</v>
      </c>
      <c r="D107" s="48">
        <v>0</v>
      </c>
      <c r="E107" s="61">
        <v>0</v>
      </c>
      <c r="F107" s="62" t="str">
        <f t="shared" si="10"/>
        <v/>
      </c>
      <c r="G107" s="48">
        <v>0</v>
      </c>
      <c r="H107" s="61">
        <v>0</v>
      </c>
      <c r="I107" s="62" t="str">
        <f t="shared" si="16"/>
        <v/>
      </c>
      <c r="J107" s="48">
        <v>0</v>
      </c>
      <c r="K107" s="61">
        <v>0</v>
      </c>
      <c r="L107" s="62" t="str">
        <f t="shared" si="14"/>
        <v/>
      </c>
      <c r="M107" s="60" t="str">
        <f t="shared" si="20"/>
        <v/>
      </c>
      <c r="N107" s="60" t="str">
        <f t="shared" si="20"/>
        <v/>
      </c>
    </row>
    <row r="108" spans="2:14" x14ac:dyDescent="0.25">
      <c r="B108" s="41" t="s">
        <v>41</v>
      </c>
      <c r="C108" s="85" t="s">
        <v>42</v>
      </c>
      <c r="D108" s="87">
        <f>D109+D110+D111+D112+D113+D114+D115+D116</f>
        <v>0</v>
      </c>
      <c r="E108" s="110">
        <f>E109+E110+E111+E112+E113+E114+E115+E116</f>
        <v>0</v>
      </c>
      <c r="F108" s="111" t="str">
        <f t="shared" si="10"/>
        <v/>
      </c>
      <c r="G108" s="87">
        <f>G109+G110+G111+G112+G113+G114+G115+G116</f>
        <v>0</v>
      </c>
      <c r="H108" s="110">
        <f>H109+H110+H111+H112+H113+H114+H115+H116</f>
        <v>0</v>
      </c>
      <c r="I108" s="111" t="str">
        <f t="shared" si="16"/>
        <v/>
      </c>
      <c r="J108" s="87">
        <f>J109+J110+J111+J112+J113+J114+J115+J116</f>
        <v>0</v>
      </c>
      <c r="K108" s="110">
        <f>K109+K110+K111+K112+K113+K114+K115+K116</f>
        <v>0</v>
      </c>
      <c r="L108" s="111" t="str">
        <f t="shared" si="14"/>
        <v/>
      </c>
      <c r="M108" s="112" t="str">
        <f t="shared" si="20"/>
        <v/>
      </c>
      <c r="N108" s="112" t="str">
        <f t="shared" si="20"/>
        <v/>
      </c>
    </row>
    <row r="109" spans="2:14" x14ac:dyDescent="0.25">
      <c r="B109" s="30" t="s">
        <v>82</v>
      </c>
      <c r="C109" s="31" t="s">
        <v>65</v>
      </c>
      <c r="D109" s="48">
        <v>0</v>
      </c>
      <c r="E109" s="61">
        <v>0</v>
      </c>
      <c r="F109" s="62" t="str">
        <f t="shared" si="10"/>
        <v/>
      </c>
      <c r="G109" s="48">
        <v>0</v>
      </c>
      <c r="H109" s="61">
        <v>0</v>
      </c>
      <c r="I109" s="62" t="str">
        <f t="shared" si="16"/>
        <v/>
      </c>
      <c r="J109" s="48">
        <v>0</v>
      </c>
      <c r="K109" s="61">
        <v>0</v>
      </c>
      <c r="L109" s="62" t="str">
        <f t="shared" si="14"/>
        <v/>
      </c>
      <c r="M109" s="60" t="str">
        <f t="shared" si="20"/>
        <v/>
      </c>
      <c r="N109" s="60" t="str">
        <f t="shared" si="20"/>
        <v/>
      </c>
    </row>
    <row r="110" spans="2:14" x14ac:dyDescent="0.25">
      <c r="B110" s="30" t="s">
        <v>208</v>
      </c>
      <c r="C110" s="31" t="s">
        <v>156</v>
      </c>
      <c r="D110" s="48">
        <v>0</v>
      </c>
      <c r="E110" s="61">
        <v>0</v>
      </c>
      <c r="F110" s="62" t="str">
        <f t="shared" si="10"/>
        <v/>
      </c>
      <c r="G110" s="48">
        <v>0</v>
      </c>
      <c r="H110" s="61">
        <v>0</v>
      </c>
      <c r="I110" s="62" t="str">
        <f t="shared" si="16"/>
        <v/>
      </c>
      <c r="J110" s="48">
        <v>0</v>
      </c>
      <c r="K110" s="61">
        <v>0</v>
      </c>
      <c r="L110" s="62" t="str">
        <f t="shared" si="14"/>
        <v/>
      </c>
      <c r="M110" s="60" t="str">
        <f t="shared" si="20"/>
        <v/>
      </c>
      <c r="N110" s="60" t="str">
        <f t="shared" si="20"/>
        <v/>
      </c>
    </row>
    <row r="111" spans="2:14" x14ac:dyDescent="0.25">
      <c r="B111" s="30" t="s">
        <v>209</v>
      </c>
      <c r="C111" s="31" t="s">
        <v>189</v>
      </c>
      <c r="D111" s="48">
        <v>0</v>
      </c>
      <c r="E111" s="61">
        <v>0</v>
      </c>
      <c r="F111" s="62" t="str">
        <f t="shared" si="10"/>
        <v/>
      </c>
      <c r="G111" s="48">
        <v>0</v>
      </c>
      <c r="H111" s="61">
        <v>0</v>
      </c>
      <c r="I111" s="62" t="str">
        <f t="shared" si="16"/>
        <v/>
      </c>
      <c r="J111" s="48">
        <v>0</v>
      </c>
      <c r="K111" s="61">
        <v>0</v>
      </c>
      <c r="L111" s="62" t="str">
        <f t="shared" si="14"/>
        <v/>
      </c>
      <c r="M111" s="60" t="str">
        <f t="shared" si="20"/>
        <v/>
      </c>
      <c r="N111" s="60" t="str">
        <f t="shared" si="20"/>
        <v/>
      </c>
    </row>
    <row r="112" spans="2:14" x14ac:dyDescent="0.25">
      <c r="B112" s="30" t="s">
        <v>210</v>
      </c>
      <c r="C112" s="31" t="s">
        <v>212</v>
      </c>
      <c r="D112" s="48">
        <v>0</v>
      </c>
      <c r="E112" s="61">
        <v>0</v>
      </c>
      <c r="F112" s="62" t="str">
        <f t="shared" si="10"/>
        <v/>
      </c>
      <c r="G112" s="48">
        <v>0</v>
      </c>
      <c r="H112" s="61">
        <v>0</v>
      </c>
      <c r="I112" s="62" t="str">
        <f t="shared" si="16"/>
        <v/>
      </c>
      <c r="J112" s="48">
        <v>0</v>
      </c>
      <c r="K112" s="61">
        <v>0</v>
      </c>
      <c r="L112" s="62" t="str">
        <f t="shared" si="14"/>
        <v/>
      </c>
      <c r="M112" s="60" t="str">
        <f t="shared" si="20"/>
        <v/>
      </c>
      <c r="N112" s="60" t="str">
        <f t="shared" si="20"/>
        <v/>
      </c>
    </row>
    <row r="113" spans="2:14" x14ac:dyDescent="0.25">
      <c r="B113" s="30" t="s">
        <v>211</v>
      </c>
      <c r="C113" s="31" t="s">
        <v>133</v>
      </c>
      <c r="D113" s="48">
        <v>0</v>
      </c>
      <c r="E113" s="61">
        <v>0</v>
      </c>
      <c r="F113" s="62" t="str">
        <f t="shared" si="10"/>
        <v/>
      </c>
      <c r="G113" s="48">
        <v>0</v>
      </c>
      <c r="H113" s="61">
        <v>0</v>
      </c>
      <c r="I113" s="62" t="str">
        <f t="shared" si="16"/>
        <v/>
      </c>
      <c r="J113" s="48">
        <v>0</v>
      </c>
      <c r="K113" s="61">
        <v>0</v>
      </c>
      <c r="L113" s="62" t="str">
        <f t="shared" si="14"/>
        <v/>
      </c>
      <c r="M113" s="60" t="str">
        <f t="shared" si="20"/>
        <v/>
      </c>
      <c r="N113" s="60" t="str">
        <f t="shared" si="20"/>
        <v/>
      </c>
    </row>
    <row r="114" spans="2:14" x14ac:dyDescent="0.25">
      <c r="B114" s="30" t="s">
        <v>215</v>
      </c>
      <c r="C114" s="31" t="s">
        <v>134</v>
      </c>
      <c r="D114" s="48">
        <v>0</v>
      </c>
      <c r="E114" s="61">
        <v>0</v>
      </c>
      <c r="F114" s="62" t="str">
        <f t="shared" si="10"/>
        <v/>
      </c>
      <c r="G114" s="48">
        <v>0</v>
      </c>
      <c r="H114" s="61">
        <v>0</v>
      </c>
      <c r="I114" s="62" t="str">
        <f t="shared" si="16"/>
        <v/>
      </c>
      <c r="J114" s="48">
        <v>0</v>
      </c>
      <c r="K114" s="61">
        <v>0</v>
      </c>
      <c r="L114" s="62" t="str">
        <f t="shared" si="14"/>
        <v/>
      </c>
      <c r="M114" s="60" t="str">
        <f t="shared" si="20"/>
        <v/>
      </c>
      <c r="N114" s="60" t="str">
        <f t="shared" si="20"/>
        <v/>
      </c>
    </row>
    <row r="115" spans="2:14" x14ac:dyDescent="0.25">
      <c r="B115" s="30" t="s">
        <v>216</v>
      </c>
      <c r="C115" s="31" t="s">
        <v>213</v>
      </c>
      <c r="D115" s="48">
        <v>0</v>
      </c>
      <c r="E115" s="61">
        <v>0</v>
      </c>
      <c r="F115" s="62" t="str">
        <f t="shared" si="10"/>
        <v/>
      </c>
      <c r="G115" s="48">
        <v>0</v>
      </c>
      <c r="H115" s="61">
        <v>0</v>
      </c>
      <c r="I115" s="62" t="str">
        <f t="shared" si="16"/>
        <v/>
      </c>
      <c r="J115" s="48">
        <v>0</v>
      </c>
      <c r="K115" s="61">
        <v>0</v>
      </c>
      <c r="L115" s="62" t="str">
        <f t="shared" si="14"/>
        <v/>
      </c>
      <c r="M115" s="60" t="str">
        <f t="shared" si="20"/>
        <v/>
      </c>
      <c r="N115" s="60" t="str">
        <f t="shared" si="20"/>
        <v/>
      </c>
    </row>
    <row r="116" spans="2:14" x14ac:dyDescent="0.25">
      <c r="B116" s="30" t="s">
        <v>217</v>
      </c>
      <c r="C116" s="31" t="s">
        <v>214</v>
      </c>
      <c r="D116" s="48">
        <v>0</v>
      </c>
      <c r="E116" s="61">
        <v>0</v>
      </c>
      <c r="F116" s="62" t="str">
        <f t="shared" si="10"/>
        <v/>
      </c>
      <c r="G116" s="48">
        <v>0</v>
      </c>
      <c r="H116" s="61">
        <v>0</v>
      </c>
      <c r="I116" s="62" t="str">
        <f t="shared" si="16"/>
        <v/>
      </c>
      <c r="J116" s="48">
        <v>0</v>
      </c>
      <c r="K116" s="61">
        <v>0</v>
      </c>
      <c r="L116" s="62" t="str">
        <f t="shared" si="14"/>
        <v/>
      </c>
      <c r="M116" s="60" t="str">
        <f t="shared" si="20"/>
        <v/>
      </c>
      <c r="N116" s="60" t="str">
        <f t="shared" si="20"/>
        <v/>
      </c>
    </row>
    <row r="117" spans="2:14" x14ac:dyDescent="0.25">
      <c r="B117" s="41" t="s">
        <v>35</v>
      </c>
      <c r="C117" s="85" t="s">
        <v>43</v>
      </c>
      <c r="D117" s="87">
        <f>D118+D119+D120+D121+D122+D123+D124</f>
        <v>3105</v>
      </c>
      <c r="E117" s="110">
        <f t="shared" ref="E117" si="24">E118+E119+E120+E121+E122+E123+E124</f>
        <v>3871</v>
      </c>
      <c r="F117" s="111">
        <f t="shared" si="10"/>
        <v>1.2466988727858292</v>
      </c>
      <c r="G117" s="87">
        <f t="shared" ref="G117:H117" si="25">G118+G119+G120+G121+G122+G123+G124</f>
        <v>0</v>
      </c>
      <c r="H117" s="110">
        <f t="shared" si="25"/>
        <v>0</v>
      </c>
      <c r="I117" s="111" t="str">
        <f t="shared" si="16"/>
        <v/>
      </c>
      <c r="J117" s="87">
        <f t="shared" ref="J117:K117" si="26">J118+J119+J120+J121+J122+J123+J124</f>
        <v>0</v>
      </c>
      <c r="K117" s="110">
        <f t="shared" si="26"/>
        <v>0</v>
      </c>
      <c r="L117" s="111" t="str">
        <f t="shared" si="14"/>
        <v/>
      </c>
      <c r="M117" s="112">
        <f t="shared" si="20"/>
        <v>0</v>
      </c>
      <c r="N117" s="112">
        <f t="shared" si="20"/>
        <v>0</v>
      </c>
    </row>
    <row r="118" spans="2:14" x14ac:dyDescent="0.25">
      <c r="B118" s="30" t="s">
        <v>218</v>
      </c>
      <c r="C118" s="31" t="s">
        <v>158</v>
      </c>
      <c r="D118" s="48">
        <v>2750</v>
      </c>
      <c r="E118" s="61">
        <v>3368</v>
      </c>
      <c r="F118" s="62">
        <f t="shared" si="10"/>
        <v>1.2247272727272727</v>
      </c>
      <c r="G118" s="48">
        <v>0</v>
      </c>
      <c r="H118" s="61">
        <v>0</v>
      </c>
      <c r="I118" s="62" t="str">
        <f t="shared" si="16"/>
        <v/>
      </c>
      <c r="J118" s="48">
        <v>0</v>
      </c>
      <c r="K118" s="61">
        <v>0</v>
      </c>
      <c r="L118" s="62" t="str">
        <f t="shared" si="14"/>
        <v/>
      </c>
      <c r="M118" s="60">
        <f t="shared" si="20"/>
        <v>0</v>
      </c>
      <c r="N118" s="60">
        <f t="shared" si="20"/>
        <v>0</v>
      </c>
    </row>
    <row r="119" spans="2:14" x14ac:dyDescent="0.25">
      <c r="B119" s="30" t="s">
        <v>83</v>
      </c>
      <c r="C119" s="31" t="s">
        <v>65</v>
      </c>
      <c r="D119" s="48">
        <v>325</v>
      </c>
      <c r="E119" s="61">
        <v>446</v>
      </c>
      <c r="F119" s="62">
        <f t="shared" si="10"/>
        <v>1.3723076923076922</v>
      </c>
      <c r="G119" s="48">
        <v>0</v>
      </c>
      <c r="H119" s="61">
        <v>0</v>
      </c>
      <c r="I119" s="62" t="str">
        <f t="shared" si="16"/>
        <v/>
      </c>
      <c r="J119" s="48">
        <v>0</v>
      </c>
      <c r="K119" s="61">
        <v>0</v>
      </c>
      <c r="L119" s="62" t="str">
        <f t="shared" si="14"/>
        <v/>
      </c>
      <c r="M119" s="60">
        <f t="shared" si="20"/>
        <v>0</v>
      </c>
      <c r="N119" s="60">
        <f t="shared" si="20"/>
        <v>0</v>
      </c>
    </row>
    <row r="120" spans="2:14" x14ac:dyDescent="0.25">
      <c r="B120" s="30" t="s">
        <v>219</v>
      </c>
      <c r="C120" s="31" t="s">
        <v>156</v>
      </c>
      <c r="D120" s="48">
        <v>0</v>
      </c>
      <c r="E120" s="61">
        <v>0</v>
      </c>
      <c r="F120" s="62" t="str">
        <f t="shared" si="10"/>
        <v/>
      </c>
      <c r="G120" s="48">
        <v>0</v>
      </c>
      <c r="H120" s="61">
        <v>0</v>
      </c>
      <c r="I120" s="62" t="str">
        <f t="shared" si="16"/>
        <v/>
      </c>
      <c r="J120" s="48">
        <v>0</v>
      </c>
      <c r="K120" s="61">
        <v>0</v>
      </c>
      <c r="L120" s="62" t="str">
        <f t="shared" si="14"/>
        <v/>
      </c>
      <c r="M120" s="60" t="str">
        <f t="shared" si="20"/>
        <v/>
      </c>
      <c r="N120" s="60" t="str">
        <f t="shared" si="20"/>
        <v/>
      </c>
    </row>
    <row r="121" spans="2:14" x14ac:dyDescent="0.25">
      <c r="B121" s="30" t="s">
        <v>220</v>
      </c>
      <c r="C121" s="31" t="s">
        <v>189</v>
      </c>
      <c r="D121" s="48">
        <v>0</v>
      </c>
      <c r="E121" s="61">
        <v>0</v>
      </c>
      <c r="F121" s="62" t="str">
        <f t="shared" si="10"/>
        <v/>
      </c>
      <c r="G121" s="48">
        <v>0</v>
      </c>
      <c r="H121" s="61">
        <v>0</v>
      </c>
      <c r="I121" s="62" t="str">
        <f t="shared" si="16"/>
        <v/>
      </c>
      <c r="J121" s="48">
        <v>0</v>
      </c>
      <c r="K121" s="61">
        <v>0</v>
      </c>
      <c r="L121" s="62" t="str">
        <f t="shared" si="14"/>
        <v/>
      </c>
      <c r="M121" s="60" t="str">
        <f t="shared" si="20"/>
        <v/>
      </c>
      <c r="N121" s="60" t="str">
        <f t="shared" si="20"/>
        <v/>
      </c>
    </row>
    <row r="122" spans="2:14" x14ac:dyDescent="0.25">
      <c r="B122" s="30" t="s">
        <v>221</v>
      </c>
      <c r="C122" s="31" t="s">
        <v>155</v>
      </c>
      <c r="D122" s="48">
        <v>0</v>
      </c>
      <c r="E122" s="61">
        <v>0</v>
      </c>
      <c r="F122" s="62" t="str">
        <f t="shared" si="10"/>
        <v/>
      </c>
      <c r="G122" s="48">
        <v>0</v>
      </c>
      <c r="H122" s="61">
        <v>0</v>
      </c>
      <c r="I122" s="62" t="str">
        <f t="shared" si="16"/>
        <v/>
      </c>
      <c r="J122" s="48">
        <v>0</v>
      </c>
      <c r="K122" s="61">
        <v>0</v>
      </c>
      <c r="L122" s="62" t="str">
        <f t="shared" si="14"/>
        <v/>
      </c>
      <c r="M122" s="60" t="str">
        <f t="shared" si="20"/>
        <v/>
      </c>
      <c r="N122" s="60" t="str">
        <f t="shared" si="20"/>
        <v/>
      </c>
    </row>
    <row r="123" spans="2:14" x14ac:dyDescent="0.25">
      <c r="B123" s="30" t="s">
        <v>222</v>
      </c>
      <c r="C123" s="31" t="s">
        <v>133</v>
      </c>
      <c r="D123" s="48">
        <v>0</v>
      </c>
      <c r="E123" s="61">
        <v>0</v>
      </c>
      <c r="F123" s="62" t="str">
        <f t="shared" si="10"/>
        <v/>
      </c>
      <c r="G123" s="48">
        <v>0</v>
      </c>
      <c r="H123" s="61">
        <v>0</v>
      </c>
      <c r="I123" s="62" t="str">
        <f t="shared" si="16"/>
        <v/>
      </c>
      <c r="J123" s="48">
        <v>0</v>
      </c>
      <c r="K123" s="61">
        <v>0</v>
      </c>
      <c r="L123" s="62" t="str">
        <f t="shared" si="14"/>
        <v/>
      </c>
      <c r="M123" s="60" t="str">
        <f t="shared" si="20"/>
        <v/>
      </c>
      <c r="N123" s="60" t="str">
        <f t="shared" si="20"/>
        <v/>
      </c>
    </row>
    <row r="124" spans="2:14" x14ac:dyDescent="0.25">
      <c r="B124" s="30" t="s">
        <v>223</v>
      </c>
      <c r="C124" s="31" t="s">
        <v>134</v>
      </c>
      <c r="D124" s="48">
        <v>30</v>
      </c>
      <c r="E124" s="61">
        <v>57</v>
      </c>
      <c r="F124" s="62">
        <f t="shared" si="10"/>
        <v>1.9</v>
      </c>
      <c r="G124" s="48">
        <v>0</v>
      </c>
      <c r="H124" s="61">
        <v>0</v>
      </c>
      <c r="I124" s="62" t="str">
        <f t="shared" si="16"/>
        <v/>
      </c>
      <c r="J124" s="48">
        <v>0</v>
      </c>
      <c r="K124" s="61">
        <v>0</v>
      </c>
      <c r="L124" s="62" t="str">
        <f t="shared" si="14"/>
        <v/>
      </c>
      <c r="M124" s="60">
        <f t="shared" si="20"/>
        <v>0</v>
      </c>
      <c r="N124" s="60">
        <f t="shared" si="20"/>
        <v>0</v>
      </c>
    </row>
    <row r="125" spans="2:14" x14ac:dyDescent="0.25">
      <c r="B125" s="41" t="s">
        <v>44</v>
      </c>
      <c r="C125" s="85" t="s">
        <v>45</v>
      </c>
      <c r="D125" s="87">
        <f>D126+D127+D128+D129+D130+D131+D132+D133</f>
        <v>0</v>
      </c>
      <c r="E125" s="110">
        <f>E126+E127+E128+E129+E130+E131+E132+E133</f>
        <v>0</v>
      </c>
      <c r="F125" s="111" t="str">
        <f t="shared" si="10"/>
        <v/>
      </c>
      <c r="G125" s="87">
        <f>G126+G127+G128+G129+G130+G131+G132+G133</f>
        <v>0</v>
      </c>
      <c r="H125" s="110">
        <f>H126+H127+H128+H129+H130+H131+H132+H133</f>
        <v>0</v>
      </c>
      <c r="I125" s="111" t="str">
        <f t="shared" si="16"/>
        <v/>
      </c>
      <c r="J125" s="87">
        <f>J126+J127+J128+J129+J130+J131+J132+J133</f>
        <v>0</v>
      </c>
      <c r="K125" s="110">
        <f>K126+K127+K128+K129+K130+K131+K132+K133</f>
        <v>0</v>
      </c>
      <c r="L125" s="111" t="str">
        <f t="shared" si="14"/>
        <v/>
      </c>
      <c r="M125" s="112" t="str">
        <f t="shared" si="20"/>
        <v/>
      </c>
      <c r="N125" s="112" t="str">
        <f t="shared" si="20"/>
        <v/>
      </c>
    </row>
    <row r="126" spans="2:14" x14ac:dyDescent="0.25">
      <c r="B126" s="30" t="s">
        <v>224</v>
      </c>
      <c r="C126" s="31" t="s">
        <v>158</v>
      </c>
      <c r="D126" s="48">
        <v>0</v>
      </c>
      <c r="E126" s="61">
        <v>0</v>
      </c>
      <c r="F126" s="62" t="str">
        <f t="shared" si="10"/>
        <v/>
      </c>
      <c r="G126" s="48">
        <v>0</v>
      </c>
      <c r="H126" s="61">
        <v>0</v>
      </c>
      <c r="I126" s="62" t="str">
        <f t="shared" si="16"/>
        <v/>
      </c>
      <c r="J126" s="48">
        <v>0</v>
      </c>
      <c r="K126" s="61">
        <v>0</v>
      </c>
      <c r="L126" s="62" t="str">
        <f t="shared" si="14"/>
        <v/>
      </c>
      <c r="M126" s="60" t="str">
        <f t="shared" si="20"/>
        <v/>
      </c>
      <c r="N126" s="60" t="str">
        <f t="shared" si="20"/>
        <v/>
      </c>
    </row>
    <row r="127" spans="2:14" x14ac:dyDescent="0.25">
      <c r="B127" s="30" t="s">
        <v>84</v>
      </c>
      <c r="C127" s="31" t="s">
        <v>65</v>
      </c>
      <c r="D127" s="48">
        <v>0</v>
      </c>
      <c r="E127" s="61">
        <v>0</v>
      </c>
      <c r="F127" s="62" t="str">
        <f t="shared" si="10"/>
        <v/>
      </c>
      <c r="G127" s="48">
        <v>0</v>
      </c>
      <c r="H127" s="61">
        <v>0</v>
      </c>
      <c r="I127" s="62" t="str">
        <f t="shared" si="16"/>
        <v/>
      </c>
      <c r="J127" s="48">
        <v>0</v>
      </c>
      <c r="K127" s="61">
        <v>0</v>
      </c>
      <c r="L127" s="62" t="str">
        <f t="shared" si="14"/>
        <v/>
      </c>
      <c r="M127" s="60" t="str">
        <f t="shared" si="20"/>
        <v/>
      </c>
      <c r="N127" s="60" t="str">
        <f t="shared" si="20"/>
        <v/>
      </c>
    </row>
    <row r="128" spans="2:14" x14ac:dyDescent="0.25">
      <c r="B128" s="30" t="s">
        <v>225</v>
      </c>
      <c r="C128" s="31" t="s">
        <v>156</v>
      </c>
      <c r="D128" s="48">
        <v>0</v>
      </c>
      <c r="E128" s="61">
        <v>0</v>
      </c>
      <c r="F128" s="62" t="str">
        <f t="shared" si="10"/>
        <v/>
      </c>
      <c r="G128" s="48">
        <v>0</v>
      </c>
      <c r="H128" s="61">
        <v>0</v>
      </c>
      <c r="I128" s="62" t="str">
        <f t="shared" si="16"/>
        <v/>
      </c>
      <c r="J128" s="48">
        <v>0</v>
      </c>
      <c r="K128" s="61">
        <v>0</v>
      </c>
      <c r="L128" s="62" t="str">
        <f t="shared" si="14"/>
        <v/>
      </c>
      <c r="M128" s="60" t="str">
        <f t="shared" si="20"/>
        <v/>
      </c>
      <c r="N128" s="60" t="str">
        <f t="shared" si="20"/>
        <v/>
      </c>
    </row>
    <row r="129" spans="2:14" x14ac:dyDescent="0.25">
      <c r="B129" s="30" t="s">
        <v>226</v>
      </c>
      <c r="C129" s="31" t="s">
        <v>189</v>
      </c>
      <c r="D129" s="48">
        <v>0</v>
      </c>
      <c r="E129" s="61">
        <v>0</v>
      </c>
      <c r="F129" s="62" t="str">
        <f t="shared" si="10"/>
        <v/>
      </c>
      <c r="G129" s="48">
        <v>0</v>
      </c>
      <c r="H129" s="61">
        <v>0</v>
      </c>
      <c r="I129" s="62" t="str">
        <f t="shared" si="16"/>
        <v/>
      </c>
      <c r="J129" s="48">
        <v>0</v>
      </c>
      <c r="K129" s="61">
        <v>0</v>
      </c>
      <c r="L129" s="62" t="str">
        <f t="shared" si="14"/>
        <v/>
      </c>
      <c r="M129" s="60" t="str">
        <f t="shared" si="20"/>
        <v/>
      </c>
      <c r="N129" s="60" t="str">
        <f t="shared" si="20"/>
        <v/>
      </c>
    </row>
    <row r="130" spans="2:14" x14ac:dyDescent="0.25">
      <c r="B130" s="30" t="s">
        <v>227</v>
      </c>
      <c r="C130" s="31" t="s">
        <v>155</v>
      </c>
      <c r="D130" s="48">
        <v>0</v>
      </c>
      <c r="E130" s="61">
        <v>0</v>
      </c>
      <c r="F130" s="62" t="str">
        <f t="shared" si="10"/>
        <v/>
      </c>
      <c r="G130" s="48">
        <v>0</v>
      </c>
      <c r="H130" s="61">
        <v>0</v>
      </c>
      <c r="I130" s="62" t="str">
        <f t="shared" si="16"/>
        <v/>
      </c>
      <c r="J130" s="48">
        <v>0</v>
      </c>
      <c r="K130" s="61">
        <v>0</v>
      </c>
      <c r="L130" s="62" t="str">
        <f t="shared" si="14"/>
        <v/>
      </c>
      <c r="M130" s="60" t="str">
        <f t="shared" si="20"/>
        <v/>
      </c>
      <c r="N130" s="60" t="str">
        <f t="shared" si="20"/>
        <v/>
      </c>
    </row>
    <row r="131" spans="2:14" x14ac:dyDescent="0.25">
      <c r="B131" s="30" t="s">
        <v>228</v>
      </c>
      <c r="C131" s="31" t="s">
        <v>229</v>
      </c>
      <c r="D131" s="48">
        <v>0</v>
      </c>
      <c r="E131" s="61">
        <v>0</v>
      </c>
      <c r="F131" s="62" t="str">
        <f t="shared" si="10"/>
        <v/>
      </c>
      <c r="G131" s="48">
        <v>0</v>
      </c>
      <c r="H131" s="61">
        <v>0</v>
      </c>
      <c r="I131" s="62" t="str">
        <f t="shared" si="16"/>
        <v/>
      </c>
      <c r="J131" s="48">
        <v>0</v>
      </c>
      <c r="K131" s="61">
        <v>0</v>
      </c>
      <c r="L131" s="62" t="str">
        <f t="shared" si="14"/>
        <v/>
      </c>
      <c r="M131" s="60" t="str">
        <f t="shared" si="20"/>
        <v/>
      </c>
      <c r="N131" s="60" t="str">
        <f t="shared" si="20"/>
        <v/>
      </c>
    </row>
    <row r="132" spans="2:14" x14ac:dyDescent="0.25">
      <c r="B132" s="30" t="s">
        <v>230</v>
      </c>
      <c r="C132" s="31" t="s">
        <v>133</v>
      </c>
      <c r="D132" s="48">
        <v>0</v>
      </c>
      <c r="E132" s="61">
        <v>0</v>
      </c>
      <c r="F132" s="62" t="str">
        <f t="shared" si="10"/>
        <v/>
      </c>
      <c r="G132" s="48">
        <v>0</v>
      </c>
      <c r="H132" s="61">
        <v>0</v>
      </c>
      <c r="I132" s="62" t="str">
        <f t="shared" si="16"/>
        <v/>
      </c>
      <c r="J132" s="48">
        <v>0</v>
      </c>
      <c r="K132" s="61">
        <v>0</v>
      </c>
      <c r="L132" s="62" t="str">
        <f t="shared" si="14"/>
        <v/>
      </c>
      <c r="M132" s="60" t="str">
        <f t="shared" si="20"/>
        <v/>
      </c>
      <c r="N132" s="60" t="str">
        <f t="shared" si="20"/>
        <v/>
      </c>
    </row>
    <row r="133" spans="2:14" x14ac:dyDescent="0.25">
      <c r="B133" s="30" t="s">
        <v>231</v>
      </c>
      <c r="C133" s="31" t="s">
        <v>134</v>
      </c>
      <c r="D133" s="48">
        <v>0</v>
      </c>
      <c r="E133" s="61">
        <v>0</v>
      </c>
      <c r="F133" s="62" t="str">
        <f t="shared" ref="F133:F146" si="27">IFERROR(E133/D133,"")</f>
        <v/>
      </c>
      <c r="G133" s="48">
        <v>0</v>
      </c>
      <c r="H133" s="61">
        <v>0</v>
      </c>
      <c r="I133" s="62" t="str">
        <f t="shared" si="16"/>
        <v/>
      </c>
      <c r="J133" s="48">
        <v>0</v>
      </c>
      <c r="K133" s="61">
        <v>0</v>
      </c>
      <c r="L133" s="62" t="str">
        <f t="shared" si="14"/>
        <v/>
      </c>
      <c r="M133" s="60" t="str">
        <f t="shared" si="20"/>
        <v/>
      </c>
      <c r="N133" s="60" t="str">
        <f t="shared" si="20"/>
        <v/>
      </c>
    </row>
    <row r="134" spans="2:14" x14ac:dyDescent="0.25">
      <c r="B134" s="41" t="s">
        <v>46</v>
      </c>
      <c r="C134" s="85" t="s">
        <v>47</v>
      </c>
      <c r="D134" s="87">
        <f>D135+D136+D137+D138+D139+D140+D141</f>
        <v>4855</v>
      </c>
      <c r="E134" s="110">
        <f>E135+E136+E137+E138+E139+E140+E141</f>
        <v>4372</v>
      </c>
      <c r="F134" s="111">
        <f t="shared" si="27"/>
        <v>0.90051493305870234</v>
      </c>
      <c r="G134" s="87">
        <f t="shared" ref="G134:H134" si="28">G135+G136+G137+G138+G139+G140+G141</f>
        <v>0</v>
      </c>
      <c r="H134" s="110">
        <f t="shared" si="28"/>
        <v>0</v>
      </c>
      <c r="I134" s="111" t="str">
        <f t="shared" si="16"/>
        <v/>
      </c>
      <c r="J134" s="87">
        <f t="shared" ref="J134:K134" si="29">J135+J136+J137+J138+J139+J140+J141</f>
        <v>0</v>
      </c>
      <c r="K134" s="110">
        <f t="shared" si="29"/>
        <v>0</v>
      </c>
      <c r="L134" s="111" t="str">
        <f t="shared" si="14"/>
        <v/>
      </c>
      <c r="M134" s="112">
        <f t="shared" si="20"/>
        <v>0</v>
      </c>
      <c r="N134" s="112">
        <f t="shared" si="20"/>
        <v>0</v>
      </c>
    </row>
    <row r="135" spans="2:14" x14ac:dyDescent="0.25">
      <c r="B135" s="30" t="s">
        <v>85</v>
      </c>
      <c r="C135" s="9" t="s">
        <v>65</v>
      </c>
      <c r="D135" s="48">
        <v>20</v>
      </c>
      <c r="E135" s="61">
        <v>8</v>
      </c>
      <c r="F135" s="62">
        <f t="shared" si="27"/>
        <v>0.4</v>
      </c>
      <c r="G135" s="48">
        <v>0</v>
      </c>
      <c r="H135" s="61">
        <v>0</v>
      </c>
      <c r="I135" s="62" t="str">
        <f t="shared" si="16"/>
        <v/>
      </c>
      <c r="J135" s="48">
        <v>0</v>
      </c>
      <c r="K135" s="61">
        <v>0</v>
      </c>
      <c r="L135" s="62" t="str">
        <f t="shared" si="14"/>
        <v/>
      </c>
      <c r="M135" s="60">
        <f t="shared" si="20"/>
        <v>0</v>
      </c>
      <c r="N135" s="60">
        <f t="shared" si="20"/>
        <v>0</v>
      </c>
    </row>
    <row r="136" spans="2:14" x14ac:dyDescent="0.25">
      <c r="B136" s="30" t="s">
        <v>232</v>
      </c>
      <c r="C136" s="31" t="s">
        <v>156</v>
      </c>
      <c r="D136" s="48">
        <v>190</v>
      </c>
      <c r="E136" s="61">
        <v>325</v>
      </c>
      <c r="F136" s="62">
        <f t="shared" si="27"/>
        <v>1.7105263157894737</v>
      </c>
      <c r="G136" s="48">
        <v>0</v>
      </c>
      <c r="H136" s="61">
        <v>0</v>
      </c>
      <c r="I136" s="62" t="str">
        <f t="shared" si="16"/>
        <v/>
      </c>
      <c r="J136" s="48">
        <v>0</v>
      </c>
      <c r="K136" s="61">
        <v>0</v>
      </c>
      <c r="L136" s="62" t="str">
        <f t="shared" si="14"/>
        <v/>
      </c>
      <c r="M136" s="60">
        <f>IFERROR(J136/D136,"")</f>
        <v>0</v>
      </c>
      <c r="N136" s="60">
        <f t="shared" si="20"/>
        <v>0</v>
      </c>
    </row>
    <row r="137" spans="2:14" x14ac:dyDescent="0.25">
      <c r="B137" s="30" t="s">
        <v>233</v>
      </c>
      <c r="C137" s="31" t="s">
        <v>189</v>
      </c>
      <c r="D137" s="48">
        <v>0</v>
      </c>
      <c r="E137" s="61">
        <v>0</v>
      </c>
      <c r="F137" s="62" t="str">
        <f t="shared" si="27"/>
        <v/>
      </c>
      <c r="G137" s="48">
        <v>0</v>
      </c>
      <c r="H137" s="61">
        <v>0</v>
      </c>
      <c r="I137" s="62" t="str">
        <f t="shared" si="16"/>
        <v/>
      </c>
      <c r="J137" s="48">
        <v>0</v>
      </c>
      <c r="K137" s="61">
        <v>0</v>
      </c>
      <c r="L137" s="62" t="str">
        <f t="shared" si="14"/>
        <v/>
      </c>
      <c r="M137" s="60" t="str">
        <f t="shared" si="20"/>
        <v/>
      </c>
      <c r="N137" s="60" t="str">
        <f t="shared" si="20"/>
        <v/>
      </c>
    </row>
    <row r="138" spans="2:14" x14ac:dyDescent="0.25">
      <c r="B138" s="30" t="s">
        <v>234</v>
      </c>
      <c r="C138" s="31" t="s">
        <v>237</v>
      </c>
      <c r="D138" s="48">
        <v>4645</v>
      </c>
      <c r="E138" s="61">
        <v>4039</v>
      </c>
      <c r="F138" s="62">
        <f t="shared" si="27"/>
        <v>0.86953713670613564</v>
      </c>
      <c r="G138" s="48">
        <v>0</v>
      </c>
      <c r="H138" s="61">
        <v>0</v>
      </c>
      <c r="I138" s="62" t="str">
        <f t="shared" si="16"/>
        <v/>
      </c>
      <c r="J138" s="48">
        <v>0</v>
      </c>
      <c r="K138" s="61">
        <v>0</v>
      </c>
      <c r="L138" s="62" t="str">
        <f t="shared" si="14"/>
        <v/>
      </c>
      <c r="M138" s="60">
        <f t="shared" si="20"/>
        <v>0</v>
      </c>
      <c r="N138" s="60">
        <f t="shared" si="20"/>
        <v>0</v>
      </c>
    </row>
    <row r="139" spans="2:14" x14ac:dyDescent="0.25">
      <c r="B139" s="30" t="s">
        <v>235</v>
      </c>
      <c r="C139" s="31" t="s">
        <v>155</v>
      </c>
      <c r="D139" s="48">
        <v>0</v>
      </c>
      <c r="E139" s="61">
        <v>0</v>
      </c>
      <c r="F139" s="62" t="str">
        <f t="shared" si="27"/>
        <v/>
      </c>
      <c r="G139" s="48">
        <v>0</v>
      </c>
      <c r="H139" s="61">
        <v>0</v>
      </c>
      <c r="I139" s="62" t="str">
        <f t="shared" si="16"/>
        <v/>
      </c>
      <c r="J139" s="48">
        <v>0</v>
      </c>
      <c r="K139" s="61">
        <v>0</v>
      </c>
      <c r="L139" s="62" t="str">
        <f t="shared" si="14"/>
        <v/>
      </c>
      <c r="M139" s="60" t="str">
        <f t="shared" ref="M139:N145" si="30">IFERROR(J139/D139,"")</f>
        <v/>
      </c>
      <c r="N139" s="60" t="str">
        <f t="shared" si="30"/>
        <v/>
      </c>
    </row>
    <row r="140" spans="2:14" x14ac:dyDescent="0.25">
      <c r="B140" s="30" t="s">
        <v>236</v>
      </c>
      <c r="C140" s="31" t="s">
        <v>133</v>
      </c>
      <c r="D140" s="48">
        <v>0</v>
      </c>
      <c r="E140" s="61">
        <v>0</v>
      </c>
      <c r="F140" s="62" t="str">
        <f t="shared" si="27"/>
        <v/>
      </c>
      <c r="G140" s="48">
        <v>0</v>
      </c>
      <c r="H140" s="61">
        <v>0</v>
      </c>
      <c r="I140" s="62" t="str">
        <f t="shared" si="16"/>
        <v/>
      </c>
      <c r="J140" s="48">
        <v>0</v>
      </c>
      <c r="K140" s="61">
        <v>0</v>
      </c>
      <c r="L140" s="62" t="str">
        <f t="shared" si="14"/>
        <v/>
      </c>
      <c r="M140" s="60" t="str">
        <f>IFERROR(J140/D140,"")</f>
        <v/>
      </c>
      <c r="N140" s="60" t="str">
        <f>IFERROR(K140/E140,"")</f>
        <v/>
      </c>
    </row>
    <row r="141" spans="2:14" x14ac:dyDescent="0.25">
      <c r="B141" s="30" t="s">
        <v>238</v>
      </c>
      <c r="C141" s="31" t="s">
        <v>134</v>
      </c>
      <c r="D141" s="48">
        <v>0</v>
      </c>
      <c r="E141" s="61">
        <v>0</v>
      </c>
      <c r="F141" s="62" t="str">
        <f t="shared" si="27"/>
        <v/>
      </c>
      <c r="G141" s="48">
        <v>0</v>
      </c>
      <c r="H141" s="61">
        <v>0</v>
      </c>
      <c r="I141" s="62" t="str">
        <f t="shared" si="16"/>
        <v/>
      </c>
      <c r="J141" s="48">
        <v>0</v>
      </c>
      <c r="K141" s="61">
        <v>0</v>
      </c>
      <c r="L141" s="62" t="str">
        <f t="shared" si="14"/>
        <v/>
      </c>
      <c r="M141" s="60" t="str">
        <f t="shared" si="30"/>
        <v/>
      </c>
      <c r="N141" s="60" t="str">
        <f t="shared" si="30"/>
        <v/>
      </c>
    </row>
    <row r="142" spans="2:14" x14ac:dyDescent="0.25">
      <c r="B142" s="41" t="s">
        <v>89</v>
      </c>
      <c r="C142" s="85" t="s">
        <v>48</v>
      </c>
      <c r="D142" s="87">
        <f>D143+D144+D145</f>
        <v>60892</v>
      </c>
      <c r="E142" s="110">
        <f>E143+E144+E145</f>
        <v>59242</v>
      </c>
      <c r="F142" s="111">
        <f t="shared" si="27"/>
        <v>0.97290284438021413</v>
      </c>
      <c r="G142" s="87">
        <f>G143+G144+G145</f>
        <v>0</v>
      </c>
      <c r="H142" s="110">
        <f>H143+H144+H145</f>
        <v>0</v>
      </c>
      <c r="I142" s="111" t="str">
        <f t="shared" si="16"/>
        <v/>
      </c>
      <c r="J142" s="87">
        <f>J143+J144+J145</f>
        <v>0</v>
      </c>
      <c r="K142" s="110">
        <f>K143+K144+K145</f>
        <v>0</v>
      </c>
      <c r="L142" s="111" t="str">
        <f t="shared" si="14"/>
        <v/>
      </c>
      <c r="M142" s="112">
        <f t="shared" si="30"/>
        <v>0</v>
      </c>
      <c r="N142" s="112">
        <f t="shared" si="30"/>
        <v>0</v>
      </c>
    </row>
    <row r="143" spans="2:14" x14ac:dyDescent="0.25">
      <c r="B143" s="30" t="s">
        <v>239</v>
      </c>
      <c r="C143" s="31" t="s">
        <v>240</v>
      </c>
      <c r="D143" s="48">
        <v>38840</v>
      </c>
      <c r="E143" s="61">
        <v>33680</v>
      </c>
      <c r="F143" s="62">
        <f t="shared" si="27"/>
        <v>0.86714727085478893</v>
      </c>
      <c r="G143" s="48">
        <v>0</v>
      </c>
      <c r="H143" s="61">
        <v>0</v>
      </c>
      <c r="I143" s="62" t="str">
        <f t="shared" si="16"/>
        <v/>
      </c>
      <c r="J143" s="48">
        <v>0</v>
      </c>
      <c r="K143" s="61">
        <v>0</v>
      </c>
      <c r="L143" s="62" t="str">
        <f t="shared" si="14"/>
        <v/>
      </c>
      <c r="M143" s="60">
        <f t="shared" si="30"/>
        <v>0</v>
      </c>
      <c r="N143" s="60">
        <f t="shared" si="30"/>
        <v>0</v>
      </c>
    </row>
    <row r="144" spans="2:14" x14ac:dyDescent="0.25">
      <c r="B144" s="30" t="s">
        <v>242</v>
      </c>
      <c r="C144" s="31" t="s">
        <v>241</v>
      </c>
      <c r="D144" s="48">
        <v>22040</v>
      </c>
      <c r="E144" s="61">
        <v>25545</v>
      </c>
      <c r="F144" s="62">
        <f t="shared" si="27"/>
        <v>1.1590290381125228</v>
      </c>
      <c r="G144" s="48">
        <v>0</v>
      </c>
      <c r="H144" s="61">
        <v>0</v>
      </c>
      <c r="I144" s="62" t="str">
        <f t="shared" si="16"/>
        <v/>
      </c>
      <c r="J144" s="48">
        <v>0</v>
      </c>
      <c r="K144" s="61">
        <v>0</v>
      </c>
      <c r="L144" s="62" t="str">
        <f t="shared" si="14"/>
        <v/>
      </c>
      <c r="M144" s="60">
        <f t="shared" si="30"/>
        <v>0</v>
      </c>
      <c r="N144" s="60">
        <f t="shared" si="30"/>
        <v>0</v>
      </c>
    </row>
    <row r="145" spans="2:14" x14ac:dyDescent="0.25">
      <c r="B145" s="30" t="s">
        <v>243</v>
      </c>
      <c r="C145" s="31" t="s">
        <v>133</v>
      </c>
      <c r="D145" s="48">
        <v>12</v>
      </c>
      <c r="E145" s="61">
        <v>17</v>
      </c>
      <c r="F145" s="62">
        <f t="shared" si="27"/>
        <v>1.4166666666666667</v>
      </c>
      <c r="G145" s="48">
        <v>0</v>
      </c>
      <c r="H145" s="61">
        <v>0</v>
      </c>
      <c r="I145" s="62" t="str">
        <f t="shared" si="16"/>
        <v/>
      </c>
      <c r="J145" s="48">
        <v>0</v>
      </c>
      <c r="K145" s="61">
        <v>0</v>
      </c>
      <c r="L145" s="62" t="str">
        <f t="shared" si="14"/>
        <v/>
      </c>
      <c r="M145" s="60">
        <f t="shared" si="30"/>
        <v>0</v>
      </c>
      <c r="N145" s="60">
        <f t="shared" si="30"/>
        <v>0</v>
      </c>
    </row>
    <row r="146" spans="2:14" ht="15.75" thickBot="1" x14ac:dyDescent="0.3">
      <c r="B146" s="18"/>
      <c r="C146" s="8" t="s">
        <v>30</v>
      </c>
      <c r="D146" s="50">
        <f>D83+D108+D117+D125+D134+D142</f>
        <v>78126</v>
      </c>
      <c r="E146" s="66">
        <f>E83+E108+E117+E125+E134+E142</f>
        <v>78476</v>
      </c>
      <c r="F146" s="67">
        <f t="shared" si="27"/>
        <v>1.0044799426567339</v>
      </c>
      <c r="G146" s="50">
        <f>G83+G108+G117+G125+G134+G142</f>
        <v>0</v>
      </c>
      <c r="H146" s="66">
        <f>H83+H108+H117+H125+H134+H142</f>
        <v>0</v>
      </c>
      <c r="I146" s="67" t="str">
        <f t="shared" si="16"/>
        <v/>
      </c>
      <c r="J146" s="50">
        <f>J83+J108+J117+J125+J134+J142</f>
        <v>0</v>
      </c>
      <c r="K146" s="66">
        <f>K83+K108+K117+K125+K134+K142</f>
        <v>0</v>
      </c>
      <c r="L146" s="67" t="str">
        <f t="shared" si="14"/>
        <v/>
      </c>
      <c r="M146" s="79" t="str">
        <f>IFERROR(#REF!/(D146+J146),"")</f>
        <v/>
      </c>
      <c r="N146" s="79" t="str">
        <f>IFERROR(#REF!/K146,"")</f>
        <v/>
      </c>
    </row>
    <row r="147" spans="2:14" hidden="1" x14ac:dyDescent="0.25">
      <c r="B147" s="2">
        <v>4</v>
      </c>
      <c r="C147" s="1" t="s">
        <v>51</v>
      </c>
      <c r="D147" s="56"/>
      <c r="E147" s="75"/>
      <c r="F147" s="74"/>
      <c r="G147" s="56"/>
      <c r="H147" s="75"/>
      <c r="I147" s="74"/>
      <c r="J147" s="56"/>
      <c r="K147" s="75"/>
      <c r="L147" s="74"/>
      <c r="M147" s="76"/>
      <c r="N147" s="77"/>
    </row>
    <row r="148" spans="2:14" hidden="1" x14ac:dyDescent="0.25">
      <c r="B148" s="41" t="s">
        <v>49</v>
      </c>
      <c r="C148" s="146" t="s">
        <v>52</v>
      </c>
      <c r="D148" s="149">
        <f>D149</f>
        <v>0</v>
      </c>
      <c r="E148" s="154">
        <f>E149</f>
        <v>0</v>
      </c>
      <c r="F148" s="155" t="str">
        <f t="shared" ref="F148:F171" si="31">IFERROR(E148/D148,"")</f>
        <v/>
      </c>
      <c r="G148" s="149">
        <f>G149</f>
        <v>0</v>
      </c>
      <c r="H148" s="154">
        <f>H149</f>
        <v>0</v>
      </c>
      <c r="I148" s="155" t="str">
        <f t="shared" ref="I148:I189" si="32">IFERROR(H148/G148,"")</f>
        <v/>
      </c>
      <c r="J148" s="149">
        <f>J149</f>
        <v>0</v>
      </c>
      <c r="K148" s="154">
        <f>K149</f>
        <v>0</v>
      </c>
      <c r="L148" s="155" t="str">
        <f t="shared" ref="L148:L189" si="33">IFERROR(K148/J148,"")</f>
        <v/>
      </c>
      <c r="M148" s="156" t="str">
        <f t="shared" ref="M148:N185" si="34">IFERROR(J148/D148,"")</f>
        <v/>
      </c>
      <c r="N148" s="156" t="str">
        <f t="shared" si="34"/>
        <v/>
      </c>
    </row>
    <row r="149" spans="2:14" hidden="1" x14ac:dyDescent="0.25">
      <c r="B149" s="44" t="s">
        <v>54</v>
      </c>
      <c r="C149" s="89" t="s">
        <v>55</v>
      </c>
      <c r="D149" s="91">
        <f>D150+D155+D160+D163</f>
        <v>0</v>
      </c>
      <c r="E149" s="113">
        <f>E150+E155+E160+E163</f>
        <v>0</v>
      </c>
      <c r="F149" s="114" t="str">
        <f t="shared" si="31"/>
        <v/>
      </c>
      <c r="G149" s="91">
        <f>G150+G155+G160+G163</f>
        <v>0</v>
      </c>
      <c r="H149" s="113">
        <f>H150+H155+H160+H163</f>
        <v>0</v>
      </c>
      <c r="I149" s="114" t="str">
        <f t="shared" si="32"/>
        <v/>
      </c>
      <c r="J149" s="91">
        <f>J150+J155+J160+J163</f>
        <v>0</v>
      </c>
      <c r="K149" s="113">
        <f>K150+K155+K160+K163</f>
        <v>0</v>
      </c>
      <c r="L149" s="114" t="str">
        <f t="shared" si="33"/>
        <v/>
      </c>
      <c r="M149" s="139" t="str">
        <f t="shared" si="34"/>
        <v/>
      </c>
      <c r="N149" s="139" t="str">
        <f t="shared" si="34"/>
        <v/>
      </c>
    </row>
    <row r="150" spans="2:14" hidden="1" x14ac:dyDescent="0.25">
      <c r="B150" s="163" t="s">
        <v>91</v>
      </c>
      <c r="C150" s="184" t="s">
        <v>90</v>
      </c>
      <c r="D150" s="185">
        <f>D151+D152+D153+D154</f>
        <v>0</v>
      </c>
      <c r="E150" s="186">
        <f>E151+E152+E153+E154</f>
        <v>0</v>
      </c>
      <c r="F150" s="187" t="str">
        <f t="shared" si="31"/>
        <v/>
      </c>
      <c r="G150" s="185">
        <f>G151+G152+G153+G154</f>
        <v>0</v>
      </c>
      <c r="H150" s="186">
        <f>H151+H152+H153+H154</f>
        <v>0</v>
      </c>
      <c r="I150" s="187" t="str">
        <f t="shared" si="32"/>
        <v/>
      </c>
      <c r="J150" s="185">
        <f>J151+J152+J153+J154</f>
        <v>0</v>
      </c>
      <c r="K150" s="186">
        <f>K151+K152+K153+K154</f>
        <v>0</v>
      </c>
      <c r="L150" s="187" t="str">
        <f t="shared" si="33"/>
        <v/>
      </c>
      <c r="M150" s="188" t="str">
        <f t="shared" si="34"/>
        <v/>
      </c>
      <c r="N150" s="188" t="str">
        <f t="shared" si="34"/>
        <v/>
      </c>
    </row>
    <row r="151" spans="2:14" hidden="1" x14ac:dyDescent="0.25">
      <c r="B151" s="37"/>
      <c r="C151" s="33" t="s">
        <v>244</v>
      </c>
      <c r="D151" s="143"/>
      <c r="E151" s="144"/>
      <c r="F151" s="141" t="str">
        <f t="shared" si="31"/>
        <v/>
      </c>
      <c r="G151" s="143">
        <v>0</v>
      </c>
      <c r="H151" s="144">
        <v>0</v>
      </c>
      <c r="I151" s="141" t="str">
        <f t="shared" si="32"/>
        <v/>
      </c>
      <c r="J151" s="143">
        <v>0</v>
      </c>
      <c r="K151" s="144">
        <v>0</v>
      </c>
      <c r="L151" s="141" t="str">
        <f t="shared" si="33"/>
        <v/>
      </c>
      <c r="M151" s="142" t="str">
        <f t="shared" si="34"/>
        <v/>
      </c>
      <c r="N151" s="142" t="str">
        <f t="shared" si="34"/>
        <v/>
      </c>
    </row>
    <row r="152" spans="2:14" hidden="1" x14ac:dyDescent="0.25">
      <c r="B152" s="37"/>
      <c r="C152" s="33" t="s">
        <v>245</v>
      </c>
      <c r="D152" s="143"/>
      <c r="E152" s="144"/>
      <c r="F152" s="141" t="str">
        <f t="shared" si="31"/>
        <v/>
      </c>
      <c r="G152" s="143">
        <v>0</v>
      </c>
      <c r="H152" s="144">
        <v>0</v>
      </c>
      <c r="I152" s="141" t="str">
        <f t="shared" si="32"/>
        <v/>
      </c>
      <c r="J152" s="143">
        <v>0</v>
      </c>
      <c r="K152" s="144">
        <v>0</v>
      </c>
      <c r="L152" s="141" t="str">
        <f t="shared" si="33"/>
        <v/>
      </c>
      <c r="M152" s="142" t="str">
        <f t="shared" si="34"/>
        <v/>
      </c>
      <c r="N152" s="142" t="str">
        <f t="shared" si="34"/>
        <v/>
      </c>
    </row>
    <row r="153" spans="2:14" hidden="1" x14ac:dyDescent="0.25">
      <c r="B153" s="37"/>
      <c r="C153" s="33" t="s">
        <v>266</v>
      </c>
      <c r="D153" s="143"/>
      <c r="E153" s="144"/>
      <c r="F153" s="141" t="str">
        <f t="shared" si="31"/>
        <v/>
      </c>
      <c r="G153" s="143">
        <v>0</v>
      </c>
      <c r="H153" s="144">
        <v>0</v>
      </c>
      <c r="I153" s="141" t="str">
        <f t="shared" si="32"/>
        <v/>
      </c>
      <c r="J153" s="143">
        <v>0</v>
      </c>
      <c r="K153" s="144">
        <v>0</v>
      </c>
      <c r="L153" s="141" t="str">
        <f t="shared" si="33"/>
        <v/>
      </c>
      <c r="M153" s="142" t="str">
        <f t="shared" si="34"/>
        <v/>
      </c>
      <c r="N153" s="142" t="str">
        <f t="shared" si="34"/>
        <v/>
      </c>
    </row>
    <row r="154" spans="2:14" hidden="1" x14ac:dyDescent="0.25">
      <c r="B154" s="37"/>
      <c r="C154" s="33" t="s">
        <v>246</v>
      </c>
      <c r="D154" s="143"/>
      <c r="E154" s="144"/>
      <c r="F154" s="141" t="str">
        <f t="shared" si="31"/>
        <v/>
      </c>
      <c r="G154" s="143">
        <v>0</v>
      </c>
      <c r="H154" s="144">
        <v>0</v>
      </c>
      <c r="I154" s="141" t="str">
        <f t="shared" si="32"/>
        <v/>
      </c>
      <c r="J154" s="143">
        <v>0</v>
      </c>
      <c r="K154" s="144">
        <v>0</v>
      </c>
      <c r="L154" s="141" t="str">
        <f t="shared" si="33"/>
        <v/>
      </c>
      <c r="M154" s="142" t="str">
        <f t="shared" si="34"/>
        <v/>
      </c>
      <c r="N154" s="142" t="str">
        <f t="shared" si="34"/>
        <v/>
      </c>
    </row>
    <row r="155" spans="2:14" hidden="1" x14ac:dyDescent="0.25">
      <c r="B155" s="163" t="s">
        <v>92</v>
      </c>
      <c r="C155" s="184" t="s">
        <v>93</v>
      </c>
      <c r="D155" s="185">
        <f>D156+D157+D158</f>
        <v>0</v>
      </c>
      <c r="E155" s="186">
        <f>E156+E157+E158+E159</f>
        <v>0</v>
      </c>
      <c r="F155" s="187" t="str">
        <f t="shared" si="31"/>
        <v/>
      </c>
      <c r="G155" s="185">
        <f>G156+G157+G158+G159</f>
        <v>0</v>
      </c>
      <c r="H155" s="186">
        <f>H156+H157+H158+H159</f>
        <v>0</v>
      </c>
      <c r="I155" s="187" t="str">
        <f t="shared" si="32"/>
        <v/>
      </c>
      <c r="J155" s="185">
        <f>J156+J157+J158+J159</f>
        <v>0</v>
      </c>
      <c r="K155" s="186">
        <f>K156+K157+K158+K159</f>
        <v>0</v>
      </c>
      <c r="L155" s="187" t="str">
        <f t="shared" si="33"/>
        <v/>
      </c>
      <c r="M155" s="188" t="str">
        <f t="shared" si="34"/>
        <v/>
      </c>
      <c r="N155" s="188" t="str">
        <f t="shared" si="34"/>
        <v/>
      </c>
    </row>
    <row r="156" spans="2:14" hidden="1" x14ac:dyDescent="0.25">
      <c r="B156" s="30"/>
      <c r="C156" s="33" t="s">
        <v>247</v>
      </c>
      <c r="D156" s="48"/>
      <c r="E156" s="61"/>
      <c r="F156" s="62" t="str">
        <f t="shared" si="31"/>
        <v/>
      </c>
      <c r="G156" s="48">
        <v>0</v>
      </c>
      <c r="H156" s="61">
        <v>0</v>
      </c>
      <c r="I156" s="62" t="str">
        <f t="shared" si="32"/>
        <v/>
      </c>
      <c r="J156" s="48">
        <v>0</v>
      </c>
      <c r="K156" s="61">
        <v>0</v>
      </c>
      <c r="L156" s="62" t="str">
        <f t="shared" si="33"/>
        <v/>
      </c>
      <c r="M156" s="78" t="str">
        <f t="shared" si="34"/>
        <v/>
      </c>
      <c r="N156" s="78" t="str">
        <f t="shared" si="34"/>
        <v/>
      </c>
    </row>
    <row r="157" spans="2:14" hidden="1" x14ac:dyDescent="0.25">
      <c r="B157" s="30"/>
      <c r="C157" s="33" t="s">
        <v>265</v>
      </c>
      <c r="D157" s="48"/>
      <c r="E157" s="61"/>
      <c r="F157" s="62" t="str">
        <f t="shared" si="31"/>
        <v/>
      </c>
      <c r="G157" s="48">
        <v>0</v>
      </c>
      <c r="H157" s="61">
        <v>0</v>
      </c>
      <c r="I157" s="62" t="str">
        <f t="shared" si="32"/>
        <v/>
      </c>
      <c r="J157" s="48">
        <v>0</v>
      </c>
      <c r="K157" s="61">
        <v>0</v>
      </c>
      <c r="L157" s="62" t="str">
        <f t="shared" si="33"/>
        <v/>
      </c>
      <c r="M157" s="78" t="str">
        <f t="shared" si="34"/>
        <v/>
      </c>
      <c r="N157" s="78" t="str">
        <f t="shared" si="34"/>
        <v/>
      </c>
    </row>
    <row r="158" spans="2:14" hidden="1" x14ac:dyDescent="0.25">
      <c r="B158" s="37"/>
      <c r="C158" s="33" t="s">
        <v>248</v>
      </c>
      <c r="D158" s="48"/>
      <c r="E158" s="61"/>
      <c r="F158" s="62" t="str">
        <f t="shared" si="31"/>
        <v/>
      </c>
      <c r="G158" s="48">
        <v>0</v>
      </c>
      <c r="H158" s="61">
        <v>0</v>
      </c>
      <c r="I158" s="62" t="str">
        <f t="shared" si="32"/>
        <v/>
      </c>
      <c r="J158" s="48">
        <v>0</v>
      </c>
      <c r="K158" s="61">
        <v>0</v>
      </c>
      <c r="L158" s="62" t="str">
        <f t="shared" si="33"/>
        <v/>
      </c>
      <c r="M158" s="78" t="str">
        <f t="shared" si="34"/>
        <v/>
      </c>
      <c r="N158" s="78" t="str">
        <f t="shared" si="34"/>
        <v/>
      </c>
    </row>
    <row r="159" spans="2:14" hidden="1" x14ac:dyDescent="0.25">
      <c r="B159" s="163" t="s">
        <v>94</v>
      </c>
      <c r="C159" s="184" t="s">
        <v>97</v>
      </c>
      <c r="D159" s="106">
        <v>0</v>
      </c>
      <c r="E159" s="189">
        <v>0</v>
      </c>
      <c r="F159" s="190" t="str">
        <f t="shared" si="31"/>
        <v/>
      </c>
      <c r="G159" s="106">
        <v>0</v>
      </c>
      <c r="H159" s="189">
        <v>0</v>
      </c>
      <c r="I159" s="190" t="str">
        <f t="shared" si="32"/>
        <v/>
      </c>
      <c r="J159" s="106">
        <v>0</v>
      </c>
      <c r="K159" s="189">
        <v>0</v>
      </c>
      <c r="L159" s="190" t="str">
        <f t="shared" si="33"/>
        <v/>
      </c>
      <c r="M159" s="191" t="str">
        <f t="shared" si="34"/>
        <v/>
      </c>
      <c r="N159" s="191" t="str">
        <f t="shared" si="34"/>
        <v/>
      </c>
    </row>
    <row r="160" spans="2:14" hidden="1" x14ac:dyDescent="0.25">
      <c r="B160" s="163" t="s">
        <v>95</v>
      </c>
      <c r="C160" s="184" t="s">
        <v>98</v>
      </c>
      <c r="D160" s="185">
        <f>D161+D162</f>
        <v>0</v>
      </c>
      <c r="E160" s="186">
        <f>E161+E162</f>
        <v>0</v>
      </c>
      <c r="F160" s="187" t="str">
        <f t="shared" si="31"/>
        <v/>
      </c>
      <c r="G160" s="185">
        <f>G161+G162</f>
        <v>0</v>
      </c>
      <c r="H160" s="186">
        <f>H161+H162</f>
        <v>0</v>
      </c>
      <c r="I160" s="187" t="str">
        <f t="shared" si="32"/>
        <v/>
      </c>
      <c r="J160" s="185">
        <f>J161+J162</f>
        <v>0</v>
      </c>
      <c r="K160" s="186">
        <f>K161+K162</f>
        <v>0</v>
      </c>
      <c r="L160" s="187" t="str">
        <f t="shared" si="33"/>
        <v/>
      </c>
      <c r="M160" s="188" t="str">
        <f t="shared" si="34"/>
        <v/>
      </c>
      <c r="N160" s="188" t="str">
        <f t="shared" si="34"/>
        <v/>
      </c>
    </row>
    <row r="161" spans="2:14" hidden="1" x14ac:dyDescent="0.25">
      <c r="B161" s="30"/>
      <c r="C161" s="33" t="s">
        <v>249</v>
      </c>
      <c r="D161" s="48"/>
      <c r="E161" s="61"/>
      <c r="F161" s="62" t="str">
        <f t="shared" si="31"/>
        <v/>
      </c>
      <c r="G161" s="48">
        <v>0</v>
      </c>
      <c r="H161" s="61">
        <v>0</v>
      </c>
      <c r="I161" s="62" t="str">
        <f t="shared" si="32"/>
        <v/>
      </c>
      <c r="J161" s="48">
        <v>0</v>
      </c>
      <c r="K161" s="61">
        <v>0</v>
      </c>
      <c r="L161" s="62" t="str">
        <f t="shared" si="33"/>
        <v/>
      </c>
      <c r="M161" s="78" t="str">
        <f t="shared" si="34"/>
        <v/>
      </c>
      <c r="N161" s="78" t="str">
        <f t="shared" si="34"/>
        <v/>
      </c>
    </row>
    <row r="162" spans="2:14" hidden="1" x14ac:dyDescent="0.25">
      <c r="B162" s="30"/>
      <c r="C162" s="33" t="s">
        <v>252</v>
      </c>
      <c r="D162" s="48"/>
      <c r="E162" s="61"/>
      <c r="F162" s="62" t="str">
        <f t="shared" si="31"/>
        <v/>
      </c>
      <c r="G162" s="48">
        <v>0</v>
      </c>
      <c r="H162" s="61">
        <v>0</v>
      </c>
      <c r="I162" s="62" t="str">
        <f t="shared" si="32"/>
        <v/>
      </c>
      <c r="J162" s="48">
        <v>0</v>
      </c>
      <c r="K162" s="61">
        <v>0</v>
      </c>
      <c r="L162" s="62" t="str">
        <f t="shared" si="33"/>
        <v/>
      </c>
      <c r="M162" s="78" t="str">
        <f t="shared" si="34"/>
        <v/>
      </c>
      <c r="N162" s="78" t="str">
        <f t="shared" si="34"/>
        <v/>
      </c>
    </row>
    <row r="163" spans="2:14" hidden="1" x14ac:dyDescent="0.25">
      <c r="B163" s="163" t="s">
        <v>96</v>
      </c>
      <c r="C163" s="184" t="s">
        <v>99</v>
      </c>
      <c r="D163" s="185">
        <f t="shared" ref="D163:E163" si="35">D164+D165</f>
        <v>0</v>
      </c>
      <c r="E163" s="186">
        <f t="shared" si="35"/>
        <v>0</v>
      </c>
      <c r="F163" s="187" t="str">
        <f t="shared" si="31"/>
        <v/>
      </c>
      <c r="G163" s="185">
        <f t="shared" ref="G163:H163" si="36">G164+G165</f>
        <v>0</v>
      </c>
      <c r="H163" s="186">
        <f t="shared" si="36"/>
        <v>0</v>
      </c>
      <c r="I163" s="187" t="str">
        <f t="shared" si="32"/>
        <v/>
      </c>
      <c r="J163" s="185">
        <f t="shared" ref="J163:K163" si="37">J164+J165</f>
        <v>0</v>
      </c>
      <c r="K163" s="186">
        <f t="shared" si="37"/>
        <v>0</v>
      </c>
      <c r="L163" s="187" t="str">
        <f t="shared" si="33"/>
        <v/>
      </c>
      <c r="M163" s="188" t="str">
        <f t="shared" si="34"/>
        <v/>
      </c>
      <c r="N163" s="188" t="str">
        <f t="shared" si="34"/>
        <v/>
      </c>
    </row>
    <row r="164" spans="2:14" hidden="1" x14ac:dyDescent="0.25">
      <c r="B164" s="3"/>
      <c r="C164" s="33" t="s">
        <v>250</v>
      </c>
      <c r="D164" s="48"/>
      <c r="E164" s="61"/>
      <c r="F164" s="62" t="str">
        <f t="shared" si="31"/>
        <v/>
      </c>
      <c r="G164" s="48">
        <v>0</v>
      </c>
      <c r="H164" s="61">
        <v>0</v>
      </c>
      <c r="I164" s="62" t="str">
        <f t="shared" si="32"/>
        <v/>
      </c>
      <c r="J164" s="48">
        <v>0</v>
      </c>
      <c r="K164" s="61">
        <v>0</v>
      </c>
      <c r="L164" s="62" t="str">
        <f t="shared" si="33"/>
        <v/>
      </c>
      <c r="M164" s="78" t="str">
        <f t="shared" si="34"/>
        <v/>
      </c>
      <c r="N164" s="78" t="str">
        <f t="shared" si="34"/>
        <v/>
      </c>
    </row>
    <row r="165" spans="2:14" hidden="1" x14ac:dyDescent="0.25">
      <c r="B165" s="4"/>
      <c r="C165" s="33" t="s">
        <v>251</v>
      </c>
      <c r="D165" s="48"/>
      <c r="E165" s="61"/>
      <c r="F165" s="62" t="str">
        <f t="shared" si="31"/>
        <v/>
      </c>
      <c r="G165" s="48">
        <v>0</v>
      </c>
      <c r="H165" s="61">
        <v>0</v>
      </c>
      <c r="I165" s="62"/>
      <c r="J165" s="48">
        <v>0</v>
      </c>
      <c r="K165" s="61">
        <v>0</v>
      </c>
      <c r="L165" s="62"/>
      <c r="M165" s="78" t="str">
        <f t="shared" si="34"/>
        <v/>
      </c>
      <c r="N165" s="78" t="str">
        <f t="shared" si="34"/>
        <v/>
      </c>
    </row>
    <row r="166" spans="2:14" hidden="1" x14ac:dyDescent="0.25">
      <c r="B166" s="158" t="s">
        <v>50</v>
      </c>
      <c r="C166" s="146" t="s">
        <v>53</v>
      </c>
      <c r="D166" s="147">
        <f>D167</f>
        <v>0</v>
      </c>
      <c r="E166" s="159">
        <f>E167</f>
        <v>0</v>
      </c>
      <c r="F166" s="160" t="str">
        <f t="shared" si="31"/>
        <v/>
      </c>
      <c r="G166" s="147">
        <f>G167</f>
        <v>0</v>
      </c>
      <c r="H166" s="159">
        <f>H167</f>
        <v>0</v>
      </c>
      <c r="I166" s="160" t="str">
        <f t="shared" ref="I166:I171" si="38">IFERROR(H166/G166,"")</f>
        <v/>
      </c>
      <c r="J166" s="147">
        <f>J167</f>
        <v>0</v>
      </c>
      <c r="K166" s="159">
        <f>K167</f>
        <v>0</v>
      </c>
      <c r="L166" s="160" t="str">
        <f t="shared" ref="L166:L172" si="39">IFERROR(K166/J166,"")</f>
        <v/>
      </c>
      <c r="M166" s="161"/>
      <c r="N166" s="161" t="str">
        <f t="shared" si="34"/>
        <v/>
      </c>
    </row>
    <row r="167" spans="2:14" hidden="1" x14ac:dyDescent="0.25">
      <c r="B167" s="162" t="s">
        <v>56</v>
      </c>
      <c r="C167" s="89" t="s">
        <v>58</v>
      </c>
      <c r="D167" s="138">
        <f>D168+D169</f>
        <v>0</v>
      </c>
      <c r="E167" s="157">
        <f>E168+E169</f>
        <v>0</v>
      </c>
      <c r="F167" s="137" t="str">
        <f t="shared" si="31"/>
        <v/>
      </c>
      <c r="G167" s="138">
        <f>G168+G169</f>
        <v>0</v>
      </c>
      <c r="H167" s="157">
        <f>H168+H169</f>
        <v>0</v>
      </c>
      <c r="I167" s="137" t="str">
        <f t="shared" si="38"/>
        <v/>
      </c>
      <c r="J167" s="138">
        <f>J168+J169</f>
        <v>0</v>
      </c>
      <c r="K167" s="157">
        <f>K168+K169</f>
        <v>0</v>
      </c>
      <c r="L167" s="137" t="str">
        <f t="shared" si="39"/>
        <v/>
      </c>
      <c r="M167" s="115" t="str">
        <f t="shared" si="34"/>
        <v/>
      </c>
      <c r="N167" s="115" t="str">
        <f t="shared" si="34"/>
        <v/>
      </c>
    </row>
    <row r="168" spans="2:14" hidden="1" x14ac:dyDescent="0.25">
      <c r="B168" s="30" t="s">
        <v>100</v>
      </c>
      <c r="C168" s="31" t="s">
        <v>101</v>
      </c>
      <c r="D168" s="48"/>
      <c r="E168" s="61"/>
      <c r="F168" s="62" t="str">
        <f t="shared" si="31"/>
        <v/>
      </c>
      <c r="G168" s="48">
        <v>0</v>
      </c>
      <c r="H168" s="61">
        <v>0</v>
      </c>
      <c r="I168" s="62" t="str">
        <f t="shared" si="38"/>
        <v/>
      </c>
      <c r="J168" s="48">
        <v>0</v>
      </c>
      <c r="K168" s="61">
        <v>0</v>
      </c>
      <c r="L168" s="62" t="str">
        <f t="shared" si="39"/>
        <v/>
      </c>
      <c r="M168" s="78"/>
      <c r="N168" s="78" t="str">
        <f t="shared" si="34"/>
        <v/>
      </c>
    </row>
    <row r="169" spans="2:14" hidden="1" x14ac:dyDescent="0.25">
      <c r="B169" s="30" t="s">
        <v>253</v>
      </c>
      <c r="C169" s="31" t="s">
        <v>104</v>
      </c>
      <c r="D169" s="48"/>
      <c r="E169" s="61"/>
      <c r="F169" s="62" t="str">
        <f>IFERROR(E169/D169,"")</f>
        <v/>
      </c>
      <c r="G169" s="48">
        <v>0</v>
      </c>
      <c r="H169" s="61">
        <v>0</v>
      </c>
      <c r="I169" s="62" t="str">
        <f t="shared" si="38"/>
        <v/>
      </c>
      <c r="J169" s="48">
        <v>0</v>
      </c>
      <c r="K169" s="61">
        <v>0</v>
      </c>
      <c r="L169" s="62" t="str">
        <f t="shared" si="39"/>
        <v/>
      </c>
      <c r="M169" s="78" t="str">
        <f t="shared" si="34"/>
        <v/>
      </c>
      <c r="N169" s="78" t="str">
        <f t="shared" si="34"/>
        <v/>
      </c>
    </row>
    <row r="170" spans="2:14" hidden="1" x14ac:dyDescent="0.25">
      <c r="B170" s="162" t="s">
        <v>57</v>
      </c>
      <c r="C170" s="89" t="s">
        <v>59</v>
      </c>
      <c r="D170" s="138">
        <f>D171</f>
        <v>0</v>
      </c>
      <c r="E170" s="157">
        <f>E171</f>
        <v>0</v>
      </c>
      <c r="F170" s="137" t="str">
        <f t="shared" si="31"/>
        <v/>
      </c>
      <c r="G170" s="138">
        <f>G171</f>
        <v>0</v>
      </c>
      <c r="H170" s="157">
        <f>H171</f>
        <v>0</v>
      </c>
      <c r="I170" s="137" t="str">
        <f t="shared" si="38"/>
        <v/>
      </c>
      <c r="J170" s="138">
        <f>J171</f>
        <v>0</v>
      </c>
      <c r="K170" s="157">
        <f>K171</f>
        <v>0</v>
      </c>
      <c r="L170" s="137" t="str">
        <f t="shared" si="39"/>
        <v/>
      </c>
      <c r="M170" s="115" t="str">
        <f t="shared" si="34"/>
        <v/>
      </c>
      <c r="N170" s="115" t="str">
        <f t="shared" si="34"/>
        <v/>
      </c>
    </row>
    <row r="171" spans="2:14" hidden="1" x14ac:dyDescent="0.25">
      <c r="B171" s="30" t="s">
        <v>103</v>
      </c>
      <c r="C171" s="31" t="s">
        <v>102</v>
      </c>
      <c r="D171" s="52">
        <v>0</v>
      </c>
      <c r="E171" s="80">
        <v>0</v>
      </c>
      <c r="F171" s="65" t="str">
        <f t="shared" si="31"/>
        <v/>
      </c>
      <c r="G171" s="52">
        <v>0</v>
      </c>
      <c r="H171" s="80">
        <v>0</v>
      </c>
      <c r="I171" s="65" t="str">
        <f t="shared" si="38"/>
        <v/>
      </c>
      <c r="J171" s="52">
        <v>0</v>
      </c>
      <c r="K171" s="80">
        <v>0</v>
      </c>
      <c r="L171" s="65" t="str">
        <f t="shared" si="39"/>
        <v/>
      </c>
      <c r="M171" s="60" t="str">
        <f t="shared" si="34"/>
        <v/>
      </c>
      <c r="N171" s="60" t="str">
        <f t="shared" si="34"/>
        <v/>
      </c>
    </row>
    <row r="172" spans="2:14" ht="15.75" hidden="1" thickBot="1" x14ac:dyDescent="0.3">
      <c r="B172" s="18"/>
      <c r="C172" s="8" t="s">
        <v>30</v>
      </c>
      <c r="D172" s="50">
        <f>D148+D166</f>
        <v>0</v>
      </c>
      <c r="E172" s="66">
        <f>E148+E166</f>
        <v>0</v>
      </c>
      <c r="F172" s="67" t="str">
        <f>IFERROR(E172/D172,"")</f>
        <v/>
      </c>
      <c r="G172" s="50">
        <f t="shared" ref="G172:H172" si="40">G148+G166</f>
        <v>0</v>
      </c>
      <c r="H172" s="66">
        <f t="shared" si="40"/>
        <v>0</v>
      </c>
      <c r="I172" s="67" t="str">
        <f>IFERROR(H172/G172,"")</f>
        <v/>
      </c>
      <c r="J172" s="50">
        <f t="shared" ref="J172:K172" si="41">J148+J166</f>
        <v>0</v>
      </c>
      <c r="K172" s="66">
        <f t="shared" si="41"/>
        <v>0</v>
      </c>
      <c r="L172" s="67" t="str">
        <f t="shared" si="39"/>
        <v/>
      </c>
      <c r="M172" s="79" t="str">
        <f t="shared" si="34"/>
        <v/>
      </c>
      <c r="N172" s="79" t="str">
        <f t="shared" si="34"/>
        <v/>
      </c>
    </row>
    <row r="173" spans="2:14" x14ac:dyDescent="0.25">
      <c r="B173" s="2">
        <v>5</v>
      </c>
      <c r="C173" s="11" t="s">
        <v>60</v>
      </c>
      <c r="D173" s="13"/>
      <c r="E173" s="14"/>
      <c r="F173" s="17"/>
      <c r="G173" s="13"/>
      <c r="H173" s="14"/>
      <c r="I173" s="17"/>
      <c r="J173" s="13"/>
      <c r="K173" s="14"/>
      <c r="L173" s="17"/>
      <c r="M173" s="16"/>
      <c r="N173" s="15"/>
    </row>
    <row r="174" spans="2:14" x14ac:dyDescent="0.25">
      <c r="B174" s="41" t="s">
        <v>61</v>
      </c>
      <c r="C174" s="165" t="s">
        <v>63</v>
      </c>
      <c r="D174" s="167">
        <f>D175+D176+D177+D178+D179+D180+D181</f>
        <v>0</v>
      </c>
      <c r="E174" s="176">
        <f t="shared" ref="E174" si="42">E175+E176+E177+E178+E179+E180+E181</f>
        <v>0</v>
      </c>
      <c r="F174" s="173" t="str">
        <f t="shared" ref="F174:F189" si="43">IFERROR(E174/D174,"")</f>
        <v/>
      </c>
      <c r="G174" s="167">
        <f>G175+G176+G177+G178+G179+G180+G181</f>
        <v>0</v>
      </c>
      <c r="H174" s="176">
        <f t="shared" ref="H174" si="44">H175+H176+H177+H178+H179+H180+H181</f>
        <v>0</v>
      </c>
      <c r="I174" s="173" t="str">
        <f t="shared" si="32"/>
        <v/>
      </c>
      <c r="J174" s="167">
        <f>J175+J176+J177+J178+J179+J180+J181</f>
        <v>0</v>
      </c>
      <c r="K174" s="176">
        <f t="shared" ref="K174" si="45">K175+K176+K177+K178+K179+K180+K181</f>
        <v>0</v>
      </c>
      <c r="L174" s="173" t="str">
        <f t="shared" si="33"/>
        <v/>
      </c>
      <c r="M174" s="174" t="str">
        <f t="shared" si="34"/>
        <v/>
      </c>
      <c r="N174" s="174" t="str">
        <f>IFERROR(K174/E174,"")</f>
        <v/>
      </c>
    </row>
    <row r="175" spans="2:14" x14ac:dyDescent="0.25">
      <c r="B175" s="30" t="s">
        <v>268</v>
      </c>
      <c r="C175" s="39" t="s">
        <v>254</v>
      </c>
      <c r="D175" s="48">
        <v>0</v>
      </c>
      <c r="E175" s="61">
        <v>0</v>
      </c>
      <c r="F175" s="62"/>
      <c r="G175" s="48">
        <v>0</v>
      </c>
      <c r="H175" s="61">
        <v>0</v>
      </c>
      <c r="I175" s="62"/>
      <c r="J175" s="48">
        <v>0</v>
      </c>
      <c r="K175" s="61">
        <v>0</v>
      </c>
      <c r="L175" s="62"/>
      <c r="M175" s="78" t="str">
        <f t="shared" si="34"/>
        <v/>
      </c>
      <c r="N175" s="78" t="str">
        <f t="shared" si="34"/>
        <v/>
      </c>
    </row>
    <row r="176" spans="2:14" x14ac:dyDescent="0.25">
      <c r="B176" s="30" t="s">
        <v>86</v>
      </c>
      <c r="C176" s="39" t="s">
        <v>255</v>
      </c>
      <c r="D176" s="48">
        <v>0</v>
      </c>
      <c r="E176" s="61">
        <v>0</v>
      </c>
      <c r="F176" s="62"/>
      <c r="G176" s="48">
        <v>0</v>
      </c>
      <c r="H176" s="61">
        <v>0</v>
      </c>
      <c r="I176" s="62"/>
      <c r="J176" s="48">
        <v>0</v>
      </c>
      <c r="K176" s="61">
        <v>0</v>
      </c>
      <c r="L176" s="62"/>
      <c r="M176" s="78" t="str">
        <f t="shared" si="34"/>
        <v/>
      </c>
      <c r="N176" s="78" t="str">
        <f t="shared" si="34"/>
        <v/>
      </c>
    </row>
    <row r="177" spans="1:14" x14ac:dyDescent="0.25">
      <c r="B177" s="30" t="s">
        <v>269</v>
      </c>
      <c r="C177" s="39" t="s">
        <v>256</v>
      </c>
      <c r="D177" s="48">
        <v>0</v>
      </c>
      <c r="E177" s="61">
        <v>0</v>
      </c>
      <c r="F177" s="62"/>
      <c r="G177" s="48">
        <v>0</v>
      </c>
      <c r="H177" s="61">
        <v>0</v>
      </c>
      <c r="I177" s="62"/>
      <c r="J177" s="48">
        <v>0</v>
      </c>
      <c r="K177" s="61">
        <v>0</v>
      </c>
      <c r="L177" s="62"/>
      <c r="M177" s="78" t="str">
        <f t="shared" si="34"/>
        <v/>
      </c>
      <c r="N177" s="78" t="str">
        <f t="shared" si="34"/>
        <v/>
      </c>
    </row>
    <row r="178" spans="1:14" x14ac:dyDescent="0.25">
      <c r="B178" s="30" t="s">
        <v>270</v>
      </c>
      <c r="C178" s="39" t="s">
        <v>257</v>
      </c>
      <c r="D178" s="48">
        <v>0</v>
      </c>
      <c r="E178" s="61">
        <v>0</v>
      </c>
      <c r="F178" s="62"/>
      <c r="G178" s="48">
        <v>0</v>
      </c>
      <c r="H178" s="61">
        <v>0</v>
      </c>
      <c r="I178" s="62"/>
      <c r="J178" s="48">
        <v>0</v>
      </c>
      <c r="K178" s="61">
        <v>0</v>
      </c>
      <c r="L178" s="62"/>
      <c r="M178" s="78" t="str">
        <f t="shared" si="34"/>
        <v/>
      </c>
      <c r="N178" s="78" t="str">
        <f t="shared" si="34"/>
        <v/>
      </c>
    </row>
    <row r="179" spans="1:14" x14ac:dyDescent="0.25">
      <c r="B179" s="30" t="s">
        <v>271</v>
      </c>
      <c r="C179" s="39" t="s">
        <v>258</v>
      </c>
      <c r="D179" s="48">
        <v>0</v>
      </c>
      <c r="E179" s="61">
        <v>0</v>
      </c>
      <c r="F179" s="62"/>
      <c r="G179" s="48">
        <v>0</v>
      </c>
      <c r="H179" s="61">
        <v>0</v>
      </c>
      <c r="I179" s="62"/>
      <c r="J179" s="48">
        <v>0</v>
      </c>
      <c r="K179" s="61">
        <v>0</v>
      </c>
      <c r="L179" s="62"/>
      <c r="M179" s="78" t="str">
        <f t="shared" si="34"/>
        <v/>
      </c>
      <c r="N179" s="78" t="str">
        <f t="shared" si="34"/>
        <v/>
      </c>
    </row>
    <row r="180" spans="1:14" x14ac:dyDescent="0.25">
      <c r="B180" s="30" t="s">
        <v>272</v>
      </c>
      <c r="C180" s="39" t="s">
        <v>259</v>
      </c>
      <c r="D180" s="48">
        <v>0</v>
      </c>
      <c r="E180" s="61">
        <v>0</v>
      </c>
      <c r="F180" s="62"/>
      <c r="G180" s="48">
        <v>0</v>
      </c>
      <c r="H180" s="61">
        <v>0</v>
      </c>
      <c r="I180" s="62"/>
      <c r="J180" s="48">
        <v>0</v>
      </c>
      <c r="K180" s="61">
        <v>0</v>
      </c>
      <c r="L180" s="62"/>
      <c r="M180" s="78" t="str">
        <f t="shared" si="34"/>
        <v/>
      </c>
      <c r="N180" s="78" t="str">
        <f t="shared" si="34"/>
        <v/>
      </c>
    </row>
    <row r="181" spans="1:14" x14ac:dyDescent="0.25">
      <c r="B181" s="30" t="s">
        <v>273</v>
      </c>
      <c r="C181" s="39" t="s">
        <v>267</v>
      </c>
      <c r="D181" s="48">
        <v>0</v>
      </c>
      <c r="E181" s="61">
        <v>0</v>
      </c>
      <c r="F181" s="62"/>
      <c r="G181" s="48">
        <v>0</v>
      </c>
      <c r="H181" s="61">
        <v>0</v>
      </c>
      <c r="I181" s="62"/>
      <c r="J181" s="48">
        <v>0</v>
      </c>
      <c r="K181" s="61">
        <v>0</v>
      </c>
      <c r="L181" s="62"/>
      <c r="M181" s="78" t="str">
        <f t="shared" si="34"/>
        <v/>
      </c>
      <c r="N181" s="78" t="str">
        <f t="shared" si="34"/>
        <v/>
      </c>
    </row>
    <row r="182" spans="1:14" x14ac:dyDescent="0.25">
      <c r="B182" s="41" t="s">
        <v>62</v>
      </c>
      <c r="C182" s="166" t="s">
        <v>88</v>
      </c>
      <c r="D182" s="167">
        <f>D183+D184+D185+D186+D187+D188</f>
        <v>8295</v>
      </c>
      <c r="E182" s="176">
        <f>E183+E184+E185+E186+E187+E188</f>
        <v>8709</v>
      </c>
      <c r="F182" s="173">
        <f t="shared" si="43"/>
        <v>1.0499095840867994</v>
      </c>
      <c r="G182" s="167">
        <f>G183+G184+G185+G186+G187+G188</f>
        <v>0</v>
      </c>
      <c r="H182" s="176">
        <f>H183+H184+H185+H186+H187+H188</f>
        <v>0</v>
      </c>
      <c r="I182" s="173"/>
      <c r="J182" s="167">
        <f>J183+J184+J185+J186+J187+J188</f>
        <v>0</v>
      </c>
      <c r="K182" s="176">
        <f>K183+K184+K185+K186+K187+K188</f>
        <v>0</v>
      </c>
      <c r="L182" s="173"/>
      <c r="M182" s="174">
        <f t="shared" si="34"/>
        <v>0</v>
      </c>
      <c r="N182" s="174">
        <f t="shared" si="34"/>
        <v>0</v>
      </c>
    </row>
    <row r="183" spans="1:14" x14ac:dyDescent="0.25">
      <c r="B183" s="30" t="s">
        <v>260</v>
      </c>
      <c r="C183" s="39" t="s">
        <v>254</v>
      </c>
      <c r="D183" s="48">
        <v>0</v>
      </c>
      <c r="E183" s="61">
        <v>0</v>
      </c>
      <c r="F183" s="62"/>
      <c r="G183" s="48">
        <v>0</v>
      </c>
      <c r="H183" s="61">
        <v>0</v>
      </c>
      <c r="I183" s="62"/>
      <c r="J183" s="48">
        <v>0</v>
      </c>
      <c r="K183" s="61">
        <v>0</v>
      </c>
      <c r="L183" s="62"/>
      <c r="M183" s="78" t="str">
        <f t="shared" si="34"/>
        <v/>
      </c>
      <c r="N183" s="78" t="str">
        <f t="shared" si="34"/>
        <v/>
      </c>
    </row>
    <row r="184" spans="1:14" x14ac:dyDescent="0.25">
      <c r="B184" s="30" t="s">
        <v>87</v>
      </c>
      <c r="C184" s="39" t="s">
        <v>255</v>
      </c>
      <c r="D184" s="48">
        <v>0</v>
      </c>
      <c r="E184" s="61">
        <v>0</v>
      </c>
      <c r="F184" s="62"/>
      <c r="G184" s="48">
        <v>0</v>
      </c>
      <c r="H184" s="61">
        <v>0</v>
      </c>
      <c r="I184" s="62"/>
      <c r="J184" s="48">
        <v>0</v>
      </c>
      <c r="K184" s="61">
        <v>0</v>
      </c>
      <c r="L184" s="62"/>
      <c r="M184" s="78" t="str">
        <f t="shared" si="34"/>
        <v/>
      </c>
      <c r="N184" s="78" t="str">
        <f t="shared" si="34"/>
        <v/>
      </c>
    </row>
    <row r="185" spans="1:14" x14ac:dyDescent="0.25">
      <c r="B185" s="30" t="s">
        <v>261</v>
      </c>
      <c r="C185" s="39" t="s">
        <v>256</v>
      </c>
      <c r="D185" s="48">
        <v>0</v>
      </c>
      <c r="E185" s="61">
        <v>0</v>
      </c>
      <c r="F185" s="62" t="str">
        <f t="shared" si="43"/>
        <v/>
      </c>
      <c r="G185" s="48">
        <v>0</v>
      </c>
      <c r="H185" s="61">
        <v>0</v>
      </c>
      <c r="I185" s="62" t="str">
        <f t="shared" si="32"/>
        <v/>
      </c>
      <c r="J185" s="48">
        <v>0</v>
      </c>
      <c r="K185" s="61">
        <v>0</v>
      </c>
      <c r="L185" s="62" t="str">
        <f t="shared" si="33"/>
        <v/>
      </c>
      <c r="M185" s="78" t="str">
        <f t="shared" si="34"/>
        <v/>
      </c>
      <c r="N185" s="78" t="str">
        <f t="shared" si="34"/>
        <v/>
      </c>
    </row>
    <row r="186" spans="1:14" x14ac:dyDescent="0.25">
      <c r="B186" s="30" t="s">
        <v>262</v>
      </c>
      <c r="C186" s="40" t="s">
        <v>257</v>
      </c>
      <c r="D186" s="48">
        <v>110</v>
      </c>
      <c r="E186" s="61">
        <v>97</v>
      </c>
      <c r="F186" s="62">
        <f t="shared" si="43"/>
        <v>0.88181818181818183</v>
      </c>
      <c r="G186" s="48">
        <v>0</v>
      </c>
      <c r="H186" s="61">
        <v>0</v>
      </c>
      <c r="I186" s="62" t="str">
        <f t="shared" si="32"/>
        <v/>
      </c>
      <c r="J186" s="48">
        <v>0</v>
      </c>
      <c r="K186" s="61">
        <v>0</v>
      </c>
      <c r="L186" s="62" t="str">
        <f t="shared" si="33"/>
        <v/>
      </c>
      <c r="M186" s="78">
        <f>IFERROR(J186/D186,"")</f>
        <v>0</v>
      </c>
      <c r="N186" s="78">
        <f t="shared" ref="N186:N188" si="46">IFERROR(K186/E186,"")</f>
        <v>0</v>
      </c>
    </row>
    <row r="187" spans="1:14" x14ac:dyDescent="0.25">
      <c r="B187" s="30" t="s">
        <v>263</v>
      </c>
      <c r="C187" s="40" t="s">
        <v>258</v>
      </c>
      <c r="D187" s="48">
        <v>371</v>
      </c>
      <c r="E187" s="61">
        <v>376</v>
      </c>
      <c r="F187" s="62">
        <f t="shared" si="43"/>
        <v>1.013477088948787</v>
      </c>
      <c r="G187" s="48">
        <v>0</v>
      </c>
      <c r="H187" s="61">
        <v>0</v>
      </c>
      <c r="I187" s="62" t="str">
        <f t="shared" si="32"/>
        <v/>
      </c>
      <c r="J187" s="48">
        <v>0</v>
      </c>
      <c r="K187" s="61">
        <v>0</v>
      </c>
      <c r="L187" s="62" t="str">
        <f t="shared" si="33"/>
        <v/>
      </c>
      <c r="M187" s="78">
        <f t="shared" ref="M187:M189" si="47">IFERROR(J187/D187,"")</f>
        <v>0</v>
      </c>
      <c r="N187" s="78">
        <f t="shared" si="46"/>
        <v>0</v>
      </c>
    </row>
    <row r="188" spans="1:14" x14ac:dyDescent="0.25">
      <c r="B188" s="30" t="s">
        <v>264</v>
      </c>
      <c r="C188" s="40" t="s">
        <v>259</v>
      </c>
      <c r="D188" s="48">
        <v>7814</v>
      </c>
      <c r="E188" s="61">
        <v>8236</v>
      </c>
      <c r="F188" s="62">
        <f t="shared" si="43"/>
        <v>1.0540056309188637</v>
      </c>
      <c r="G188" s="48">
        <v>0</v>
      </c>
      <c r="H188" s="61">
        <v>0</v>
      </c>
      <c r="I188" s="62" t="str">
        <f t="shared" si="32"/>
        <v/>
      </c>
      <c r="J188" s="48">
        <v>0</v>
      </c>
      <c r="K188" s="61">
        <v>0</v>
      </c>
      <c r="L188" s="62" t="str">
        <f t="shared" si="33"/>
        <v/>
      </c>
      <c r="M188" s="78">
        <f t="shared" si="47"/>
        <v>0</v>
      </c>
      <c r="N188" s="78">
        <f t="shared" si="46"/>
        <v>0</v>
      </c>
    </row>
    <row r="189" spans="1:14" ht="15.75" thickBot="1" x14ac:dyDescent="0.3">
      <c r="B189" s="18"/>
      <c r="C189" s="8" t="s">
        <v>30</v>
      </c>
      <c r="D189" s="175">
        <f>D174+D182</f>
        <v>8295</v>
      </c>
      <c r="E189" s="177">
        <f>E174+E182</f>
        <v>8709</v>
      </c>
      <c r="F189" s="171">
        <f t="shared" si="43"/>
        <v>1.0499095840867994</v>
      </c>
      <c r="G189" s="175">
        <f>G174+G182</f>
        <v>0</v>
      </c>
      <c r="H189" s="177">
        <f>H174+H182</f>
        <v>0</v>
      </c>
      <c r="I189" s="171" t="str">
        <f t="shared" si="32"/>
        <v/>
      </c>
      <c r="J189" s="175">
        <f>J174+J182</f>
        <v>0</v>
      </c>
      <c r="K189" s="177">
        <f>K174+K182</f>
        <v>0</v>
      </c>
      <c r="L189" s="171" t="str">
        <f t="shared" si="33"/>
        <v/>
      </c>
      <c r="M189" s="172">
        <f t="shared" si="47"/>
        <v>0</v>
      </c>
      <c r="N189" s="172">
        <f>IFERROR(K189/E189,"")</f>
        <v>0</v>
      </c>
    </row>
    <row r="190" spans="1:14" ht="15.75" thickBot="1" x14ac:dyDescent="0.3"/>
    <row r="191" spans="1:14" ht="15.75" thickBot="1" x14ac:dyDescent="0.3">
      <c r="C191" s="21" t="s">
        <v>72</v>
      </c>
      <c r="D191" s="178">
        <f>IFERROR(SUM(D67+D81+D146+D172+D189),"")</f>
        <v>96310</v>
      </c>
      <c r="E191" s="180">
        <f>IFERROR(SUM(E67+E81+E146+E172+E189),"")</f>
        <v>97774</v>
      </c>
      <c r="F191" s="181">
        <f>IFERROR(E191/D191,"")</f>
        <v>1.0152009137161251</v>
      </c>
      <c r="G191" s="178">
        <f>IFERROR(SUM(G67+G81+G146+G172+G189),"")</f>
        <v>0</v>
      </c>
      <c r="H191" s="180">
        <f>IFERROR(SUM(H67+H81+H146+H172+H189),"")</f>
        <v>0</v>
      </c>
      <c r="I191" s="182" t="str">
        <f>IFERROR(H191/G191,"")</f>
        <v/>
      </c>
      <c r="J191" s="178">
        <f>IFERROR(SUM(J67+J81+J146+J172+J189),"")</f>
        <v>998</v>
      </c>
      <c r="K191" s="180">
        <f>IFERROR(SUM(K67+K81+K146+K172+K189),"")</f>
        <v>944</v>
      </c>
      <c r="L191" s="182">
        <f>IFERROR(K191/J191,"")</f>
        <v>0.94589178356713421</v>
      </c>
      <c r="M191" s="181">
        <f t="shared" ref="M191" si="48">IFERROR(J191/D191,"")</f>
        <v>1.0362371508669921E-2</v>
      </c>
      <c r="N191" s="181">
        <f>IFERROR(K191/E191,"")</f>
        <v>9.654918485486939E-3</v>
      </c>
    </row>
    <row r="192" spans="1:14" x14ac:dyDescent="0.25">
      <c r="A192" s="22" t="s">
        <v>114</v>
      </c>
    </row>
  </sheetData>
  <mergeCells count="8">
    <mergeCell ref="B1:N1"/>
    <mergeCell ref="B3:B4"/>
    <mergeCell ref="C3:C4"/>
    <mergeCell ref="D3:F3"/>
    <mergeCell ref="G3:I3"/>
    <mergeCell ref="J3:L3"/>
    <mergeCell ref="M3:N3"/>
    <mergeCell ref="D2:I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 tint="0.34998626667073579"/>
  </sheetPr>
  <dimension ref="A1:N192"/>
  <sheetViews>
    <sheetView showGridLines="0" workbookViewId="0">
      <pane ySplit="4" topLeftCell="A5" activePane="bottomLeft" state="frozen"/>
      <selection activeCell="A172" sqref="A147:XFD172"/>
      <selection pane="bottomLeft" activeCell="A172" sqref="A147:XFD172"/>
    </sheetView>
  </sheetViews>
  <sheetFormatPr defaultRowHeight="15" x14ac:dyDescent="0.25"/>
  <cols>
    <col min="1" max="1" width="3.5703125" customWidth="1"/>
    <col min="2" max="2" width="11.7109375" customWidth="1"/>
    <col min="3" max="3" width="42.7109375" customWidth="1"/>
    <col min="4" max="4" width="9" bestFit="1" customWidth="1"/>
    <col min="5" max="6" width="10.28515625" bestFit="1" customWidth="1"/>
    <col min="7" max="7" width="9" bestFit="1" customWidth="1"/>
    <col min="8" max="9" width="10.28515625" bestFit="1" customWidth="1"/>
    <col min="10" max="10" width="9" bestFit="1" customWidth="1"/>
    <col min="11" max="12" width="10.28515625" bestFit="1" customWidth="1"/>
    <col min="13" max="13" width="9.140625" customWidth="1"/>
    <col min="14" max="14" width="11.28515625" customWidth="1"/>
  </cols>
  <sheetData>
    <row r="1" spans="2:14" ht="56.45" customHeight="1" thickBot="1" x14ac:dyDescent="0.3">
      <c r="B1" s="218" t="s">
        <v>115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20"/>
    </row>
    <row r="2" spans="2:14" ht="25.9" customHeight="1" thickBot="1" x14ac:dyDescent="0.3">
      <c r="B2" s="24" t="s">
        <v>274</v>
      </c>
      <c r="C2" s="25"/>
      <c r="D2" s="224" t="s">
        <v>278</v>
      </c>
      <c r="E2" s="224"/>
      <c r="F2" s="224"/>
      <c r="G2" s="224"/>
      <c r="H2" s="224"/>
      <c r="I2" s="224"/>
      <c r="J2" s="25"/>
      <c r="K2" s="25"/>
      <c r="L2" s="25"/>
      <c r="M2" s="25"/>
      <c r="N2" s="26" t="s">
        <v>281</v>
      </c>
    </row>
    <row r="3" spans="2:14" ht="30.95" customHeight="1" thickBot="1" x14ac:dyDescent="0.3">
      <c r="B3" s="221" t="s">
        <v>74</v>
      </c>
      <c r="C3" s="221" t="s">
        <v>73</v>
      </c>
      <c r="D3" s="226" t="s">
        <v>117</v>
      </c>
      <c r="E3" s="227"/>
      <c r="F3" s="228"/>
      <c r="G3" s="226" t="s">
        <v>119</v>
      </c>
      <c r="H3" s="227"/>
      <c r="I3" s="228"/>
      <c r="J3" s="226" t="s">
        <v>120</v>
      </c>
      <c r="K3" s="227"/>
      <c r="L3" s="228"/>
      <c r="M3" s="226" t="s">
        <v>118</v>
      </c>
      <c r="N3" s="228"/>
    </row>
    <row r="4" spans="2:14" ht="30.75" thickBot="1" x14ac:dyDescent="0.3">
      <c r="B4" s="222"/>
      <c r="C4" s="222"/>
      <c r="D4" s="19" t="s">
        <v>0</v>
      </c>
      <c r="E4" s="19" t="s">
        <v>1</v>
      </c>
      <c r="F4" s="19" t="s">
        <v>29</v>
      </c>
      <c r="G4" s="19" t="s">
        <v>0</v>
      </c>
      <c r="H4" s="19" t="s">
        <v>1</v>
      </c>
      <c r="I4" s="19" t="s">
        <v>29</v>
      </c>
      <c r="J4" s="19" t="s">
        <v>0</v>
      </c>
      <c r="K4" s="19" t="s">
        <v>1</v>
      </c>
      <c r="L4" s="19" t="s">
        <v>29</v>
      </c>
      <c r="M4" s="19" t="s">
        <v>0</v>
      </c>
      <c r="N4" s="20" t="s">
        <v>1</v>
      </c>
    </row>
    <row r="5" spans="2:14" x14ac:dyDescent="0.25">
      <c r="B5" s="2">
        <v>1</v>
      </c>
      <c r="C5" s="7" t="s">
        <v>2</v>
      </c>
      <c r="D5" s="13"/>
      <c r="E5" s="14"/>
      <c r="F5" s="15"/>
      <c r="G5" s="13"/>
      <c r="H5" s="14"/>
      <c r="I5" s="15"/>
      <c r="J5" s="13"/>
      <c r="K5" s="14"/>
      <c r="L5" s="15"/>
      <c r="M5" s="15"/>
      <c r="N5" s="15"/>
    </row>
    <row r="6" spans="2:14" x14ac:dyDescent="0.25">
      <c r="B6" s="42" t="s">
        <v>3</v>
      </c>
      <c r="C6" s="97" t="s">
        <v>4</v>
      </c>
      <c r="D6" s="99">
        <f>D7+D8</f>
        <v>0</v>
      </c>
      <c r="E6" s="121">
        <f>E7+E8</f>
        <v>19</v>
      </c>
      <c r="F6" s="122" t="str">
        <f>IFERROR(E6/D6,"")</f>
        <v/>
      </c>
      <c r="G6" s="123">
        <f>G7+G8</f>
        <v>0</v>
      </c>
      <c r="H6" s="124">
        <f>H7+H8</f>
        <v>0</v>
      </c>
      <c r="I6" s="122" t="str">
        <f>IFERROR(H6/G6,"")</f>
        <v/>
      </c>
      <c r="J6" s="123">
        <f>J7+J8</f>
        <v>0</v>
      </c>
      <c r="K6" s="124">
        <f>K7+K8</f>
        <v>0</v>
      </c>
      <c r="L6" s="122" t="str">
        <f>IFERROR(K6/J6,"")</f>
        <v/>
      </c>
      <c r="M6" s="125" t="str">
        <f t="shared" ref="M6:N25" si="0">IFERROR(J6/D6,"")</f>
        <v/>
      </c>
      <c r="N6" s="125">
        <f t="shared" si="0"/>
        <v>0</v>
      </c>
    </row>
    <row r="7" spans="2:14" x14ac:dyDescent="0.25">
      <c r="B7" s="30" t="s">
        <v>105</v>
      </c>
      <c r="C7" s="31" t="s">
        <v>107</v>
      </c>
      <c r="D7" s="48">
        <v>0</v>
      </c>
      <c r="E7" s="61">
        <v>0</v>
      </c>
      <c r="F7" s="62" t="str">
        <f t="shared" ref="F7:F67" si="1">IFERROR(E7/D7,"")</f>
        <v/>
      </c>
      <c r="G7" s="63">
        <v>0</v>
      </c>
      <c r="H7" s="64">
        <v>0</v>
      </c>
      <c r="I7" s="62" t="str">
        <f t="shared" ref="I7:I67" si="2">IFERROR(H7/G7,"")</f>
        <v/>
      </c>
      <c r="J7" s="63">
        <v>0</v>
      </c>
      <c r="K7" s="64">
        <v>0</v>
      </c>
      <c r="L7" s="62" t="str">
        <f t="shared" ref="L7:L67" si="3">IFERROR(K7/J7,"")</f>
        <v/>
      </c>
      <c r="M7" s="60" t="str">
        <f t="shared" si="0"/>
        <v/>
      </c>
      <c r="N7" s="60" t="str">
        <f t="shared" si="0"/>
        <v/>
      </c>
    </row>
    <row r="8" spans="2:14" x14ac:dyDescent="0.25">
      <c r="B8" s="30" t="s">
        <v>106</v>
      </c>
      <c r="C8" s="31" t="s">
        <v>108</v>
      </c>
      <c r="D8" s="48">
        <v>0</v>
      </c>
      <c r="E8" s="61">
        <v>19</v>
      </c>
      <c r="F8" s="62" t="str">
        <f t="shared" si="1"/>
        <v/>
      </c>
      <c r="G8" s="63">
        <v>0</v>
      </c>
      <c r="H8" s="64">
        <v>0</v>
      </c>
      <c r="I8" s="62" t="str">
        <f t="shared" si="2"/>
        <v/>
      </c>
      <c r="J8" s="63">
        <v>0</v>
      </c>
      <c r="K8" s="64">
        <v>0</v>
      </c>
      <c r="L8" s="62" t="str">
        <f t="shared" si="3"/>
        <v/>
      </c>
      <c r="M8" s="60" t="str">
        <f t="shared" si="0"/>
        <v/>
      </c>
      <c r="N8" s="60">
        <f t="shared" si="0"/>
        <v>0</v>
      </c>
    </row>
    <row r="9" spans="2:14" x14ac:dyDescent="0.25">
      <c r="B9" s="42" t="s">
        <v>7</v>
      </c>
      <c r="C9" s="97" t="s">
        <v>5</v>
      </c>
      <c r="D9" s="99">
        <f>D10+D11+D12</f>
        <v>22</v>
      </c>
      <c r="E9" s="121">
        <f>E10+E11+E12</f>
        <v>13</v>
      </c>
      <c r="F9" s="122">
        <f t="shared" si="1"/>
        <v>0.59090909090909094</v>
      </c>
      <c r="G9" s="123">
        <f>G10+G11+G12</f>
        <v>0</v>
      </c>
      <c r="H9" s="124">
        <f>H10+H11+H12</f>
        <v>0</v>
      </c>
      <c r="I9" s="122" t="str">
        <f t="shared" si="2"/>
        <v/>
      </c>
      <c r="J9" s="123">
        <f>J10+J11+J12</f>
        <v>0</v>
      </c>
      <c r="K9" s="124">
        <f>K10+K11+K12</f>
        <v>6</v>
      </c>
      <c r="L9" s="122" t="str">
        <f t="shared" si="3"/>
        <v/>
      </c>
      <c r="M9" s="125">
        <f t="shared" si="0"/>
        <v>0</v>
      </c>
      <c r="N9" s="125">
        <f t="shared" si="0"/>
        <v>0.46153846153846156</v>
      </c>
    </row>
    <row r="10" spans="2:14" x14ac:dyDescent="0.25">
      <c r="B10" s="30" t="s">
        <v>109</v>
      </c>
      <c r="C10" s="32" t="s">
        <v>121</v>
      </c>
      <c r="D10" s="48">
        <v>0</v>
      </c>
      <c r="E10" s="61">
        <v>9</v>
      </c>
      <c r="F10" s="62" t="str">
        <f t="shared" si="1"/>
        <v/>
      </c>
      <c r="G10" s="63">
        <v>0</v>
      </c>
      <c r="H10" s="64">
        <v>0</v>
      </c>
      <c r="I10" s="62" t="str">
        <f t="shared" si="2"/>
        <v/>
      </c>
      <c r="J10" s="63">
        <v>0</v>
      </c>
      <c r="K10" s="64">
        <v>1</v>
      </c>
      <c r="L10" s="62" t="str">
        <f t="shared" si="3"/>
        <v/>
      </c>
      <c r="M10" s="60" t="str">
        <f t="shared" si="0"/>
        <v/>
      </c>
      <c r="N10" s="60">
        <f t="shared" si="0"/>
        <v>0.1111111111111111</v>
      </c>
    </row>
    <row r="11" spans="2:14" x14ac:dyDescent="0.25">
      <c r="B11" s="30" t="s">
        <v>124</v>
      </c>
      <c r="C11" s="32" t="s">
        <v>122</v>
      </c>
      <c r="D11" s="48">
        <v>0</v>
      </c>
      <c r="E11" s="61">
        <v>4</v>
      </c>
      <c r="F11" s="62" t="str">
        <f t="shared" si="1"/>
        <v/>
      </c>
      <c r="G11" s="63">
        <v>0</v>
      </c>
      <c r="H11" s="64">
        <v>0</v>
      </c>
      <c r="I11" s="62" t="str">
        <f t="shared" si="2"/>
        <v/>
      </c>
      <c r="J11" s="63">
        <v>0</v>
      </c>
      <c r="K11" s="64">
        <v>5</v>
      </c>
      <c r="L11" s="62" t="str">
        <f>IFERROR(K11/J11,"")</f>
        <v/>
      </c>
      <c r="M11" s="60" t="str">
        <f t="shared" si="0"/>
        <v/>
      </c>
      <c r="N11" s="60">
        <f t="shared" si="0"/>
        <v>1.25</v>
      </c>
    </row>
    <row r="12" spans="2:14" x14ac:dyDescent="0.25">
      <c r="B12" s="30" t="s">
        <v>123</v>
      </c>
      <c r="C12" s="32" t="s">
        <v>125</v>
      </c>
      <c r="D12" s="48">
        <v>22</v>
      </c>
      <c r="E12" s="61">
        <v>0</v>
      </c>
      <c r="F12" s="62">
        <f t="shared" si="1"/>
        <v>0</v>
      </c>
      <c r="G12" s="63">
        <v>0</v>
      </c>
      <c r="H12" s="64">
        <v>0</v>
      </c>
      <c r="I12" s="62" t="str">
        <f t="shared" si="2"/>
        <v/>
      </c>
      <c r="J12" s="63">
        <v>0</v>
      </c>
      <c r="K12" s="64">
        <v>0</v>
      </c>
      <c r="L12" s="62" t="str">
        <f t="shared" si="3"/>
        <v/>
      </c>
      <c r="M12" s="60">
        <f t="shared" si="0"/>
        <v>0</v>
      </c>
      <c r="N12" s="60" t="str">
        <f t="shared" si="0"/>
        <v/>
      </c>
    </row>
    <row r="13" spans="2:14" x14ac:dyDescent="0.25">
      <c r="B13" s="42" t="s">
        <v>8</v>
      </c>
      <c r="C13" s="101" t="s">
        <v>6</v>
      </c>
      <c r="D13" s="99">
        <f>D14+D15</f>
        <v>9</v>
      </c>
      <c r="E13" s="121">
        <f>E14+E15</f>
        <v>3</v>
      </c>
      <c r="F13" s="122">
        <f t="shared" si="1"/>
        <v>0.33333333333333331</v>
      </c>
      <c r="G13" s="123">
        <f>G14+G15</f>
        <v>0</v>
      </c>
      <c r="H13" s="124">
        <f>H14+H15</f>
        <v>0</v>
      </c>
      <c r="I13" s="122" t="str">
        <f t="shared" si="2"/>
        <v/>
      </c>
      <c r="J13" s="123">
        <f>J14+J15</f>
        <v>0</v>
      </c>
      <c r="K13" s="124">
        <f>K14+K15</f>
        <v>0</v>
      </c>
      <c r="L13" s="122" t="str">
        <f t="shared" si="3"/>
        <v/>
      </c>
      <c r="M13" s="126">
        <f t="shared" si="0"/>
        <v>0</v>
      </c>
      <c r="N13" s="126">
        <f t="shared" si="0"/>
        <v>0</v>
      </c>
    </row>
    <row r="14" spans="2:14" x14ac:dyDescent="0.25">
      <c r="B14" s="30" t="s">
        <v>110</v>
      </c>
      <c r="C14" s="31" t="s">
        <v>111</v>
      </c>
      <c r="D14" s="48">
        <v>0</v>
      </c>
      <c r="E14" s="61">
        <v>3</v>
      </c>
      <c r="F14" s="62" t="str">
        <f t="shared" si="1"/>
        <v/>
      </c>
      <c r="G14" s="63">
        <v>0</v>
      </c>
      <c r="H14" s="64">
        <v>0</v>
      </c>
      <c r="I14" s="62" t="str">
        <f t="shared" si="2"/>
        <v/>
      </c>
      <c r="J14" s="63">
        <v>0</v>
      </c>
      <c r="K14" s="64">
        <v>0</v>
      </c>
      <c r="L14" s="62" t="str">
        <f t="shared" si="3"/>
        <v/>
      </c>
      <c r="M14" s="60" t="str">
        <f t="shared" si="0"/>
        <v/>
      </c>
      <c r="N14" s="60">
        <f t="shared" si="0"/>
        <v>0</v>
      </c>
    </row>
    <row r="15" spans="2:14" x14ac:dyDescent="0.25">
      <c r="B15" s="30" t="s">
        <v>126</v>
      </c>
      <c r="C15" s="32" t="s">
        <v>125</v>
      </c>
      <c r="D15" s="48">
        <v>9</v>
      </c>
      <c r="E15" s="61">
        <v>0</v>
      </c>
      <c r="F15" s="62">
        <f t="shared" si="1"/>
        <v>0</v>
      </c>
      <c r="G15" s="63">
        <v>0</v>
      </c>
      <c r="H15" s="64">
        <v>0</v>
      </c>
      <c r="I15" s="62" t="str">
        <f t="shared" si="2"/>
        <v/>
      </c>
      <c r="J15" s="63">
        <v>0</v>
      </c>
      <c r="K15" s="64">
        <v>0</v>
      </c>
      <c r="L15" s="62" t="str">
        <f t="shared" si="3"/>
        <v/>
      </c>
      <c r="M15" s="60">
        <f t="shared" si="0"/>
        <v>0</v>
      </c>
      <c r="N15" s="60" t="str">
        <f t="shared" si="0"/>
        <v/>
      </c>
    </row>
    <row r="16" spans="2:14" x14ac:dyDescent="0.25">
      <c r="B16" s="42" t="s">
        <v>9</v>
      </c>
      <c r="C16" s="97" t="s">
        <v>10</v>
      </c>
      <c r="D16" s="99">
        <f>D17+D18+D19+D20</f>
        <v>0</v>
      </c>
      <c r="E16" s="121">
        <f>E17+E18+E19+E20</f>
        <v>0</v>
      </c>
      <c r="F16" s="122" t="str">
        <f t="shared" si="1"/>
        <v/>
      </c>
      <c r="G16" s="123">
        <f t="shared" ref="G16:H16" si="4">G17+G18+G19+G20</f>
        <v>0</v>
      </c>
      <c r="H16" s="124">
        <f t="shared" si="4"/>
        <v>0</v>
      </c>
      <c r="I16" s="122" t="str">
        <f t="shared" si="2"/>
        <v/>
      </c>
      <c r="J16" s="123">
        <f t="shared" ref="J16:K16" si="5">J17+J18+J19+J20</f>
        <v>0</v>
      </c>
      <c r="K16" s="124">
        <f t="shared" si="5"/>
        <v>0</v>
      </c>
      <c r="L16" s="127" t="str">
        <f t="shared" si="3"/>
        <v/>
      </c>
      <c r="M16" s="125" t="str">
        <f t="shared" si="0"/>
        <v/>
      </c>
      <c r="N16" s="125" t="str">
        <f t="shared" si="0"/>
        <v/>
      </c>
    </row>
    <row r="17" spans="2:14" x14ac:dyDescent="0.25">
      <c r="B17" s="30" t="s">
        <v>112</v>
      </c>
      <c r="C17" s="34" t="s">
        <v>113</v>
      </c>
      <c r="D17" s="48">
        <v>0</v>
      </c>
      <c r="E17" s="61">
        <v>0</v>
      </c>
      <c r="F17" s="62" t="str">
        <f t="shared" si="1"/>
        <v/>
      </c>
      <c r="G17" s="63">
        <v>0</v>
      </c>
      <c r="H17" s="64">
        <v>0</v>
      </c>
      <c r="I17" s="62" t="str">
        <f t="shared" si="2"/>
        <v/>
      </c>
      <c r="J17" s="63">
        <v>0</v>
      </c>
      <c r="K17" s="64">
        <v>0</v>
      </c>
      <c r="L17" s="62" t="str">
        <f t="shared" si="3"/>
        <v/>
      </c>
      <c r="M17" s="60" t="str">
        <f t="shared" si="0"/>
        <v/>
      </c>
      <c r="N17" s="60" t="str">
        <f t="shared" si="0"/>
        <v/>
      </c>
    </row>
    <row r="18" spans="2:14" x14ac:dyDescent="0.25">
      <c r="B18" s="30" t="s">
        <v>127</v>
      </c>
      <c r="C18" s="34" t="s">
        <v>132</v>
      </c>
      <c r="D18" s="48">
        <v>0</v>
      </c>
      <c r="E18" s="61">
        <v>0</v>
      </c>
      <c r="F18" s="62" t="str">
        <f t="shared" si="1"/>
        <v/>
      </c>
      <c r="G18" s="63">
        <v>0</v>
      </c>
      <c r="H18" s="64">
        <v>0</v>
      </c>
      <c r="I18" s="62" t="str">
        <f t="shared" si="2"/>
        <v/>
      </c>
      <c r="J18" s="63">
        <v>0</v>
      </c>
      <c r="K18" s="64">
        <v>0</v>
      </c>
      <c r="L18" s="62" t="str">
        <f t="shared" si="3"/>
        <v/>
      </c>
      <c r="M18" s="60" t="str">
        <f t="shared" si="0"/>
        <v/>
      </c>
      <c r="N18" s="60" t="str">
        <f t="shared" si="0"/>
        <v/>
      </c>
    </row>
    <row r="19" spans="2:14" x14ac:dyDescent="0.25">
      <c r="B19" s="30" t="s">
        <v>128</v>
      </c>
      <c r="C19" s="34" t="s">
        <v>131</v>
      </c>
      <c r="D19" s="48">
        <v>0</v>
      </c>
      <c r="E19" s="61">
        <v>0</v>
      </c>
      <c r="F19" s="62" t="str">
        <f t="shared" si="1"/>
        <v/>
      </c>
      <c r="G19" s="63">
        <v>0</v>
      </c>
      <c r="H19" s="64">
        <v>0</v>
      </c>
      <c r="I19" s="62" t="str">
        <f t="shared" si="2"/>
        <v/>
      </c>
      <c r="J19" s="63">
        <v>0</v>
      </c>
      <c r="K19" s="64">
        <v>0</v>
      </c>
      <c r="L19" s="62" t="str">
        <f t="shared" si="3"/>
        <v/>
      </c>
      <c r="M19" s="60" t="str">
        <f t="shared" si="0"/>
        <v/>
      </c>
      <c r="N19" s="60" t="str">
        <f t="shared" si="0"/>
        <v/>
      </c>
    </row>
    <row r="20" spans="2:14" x14ac:dyDescent="0.25">
      <c r="B20" s="30" t="s">
        <v>129</v>
      </c>
      <c r="C20" s="34" t="s">
        <v>130</v>
      </c>
      <c r="D20" s="48">
        <v>0</v>
      </c>
      <c r="E20" s="61">
        <v>0</v>
      </c>
      <c r="F20" s="62" t="str">
        <f t="shared" si="1"/>
        <v/>
      </c>
      <c r="G20" s="63">
        <v>0</v>
      </c>
      <c r="H20" s="64">
        <v>0</v>
      </c>
      <c r="I20" s="62" t="str">
        <f t="shared" si="2"/>
        <v/>
      </c>
      <c r="J20" s="63">
        <v>0</v>
      </c>
      <c r="K20" s="64">
        <v>0</v>
      </c>
      <c r="L20" s="62" t="str">
        <f t="shared" si="3"/>
        <v/>
      </c>
      <c r="M20" s="60" t="str">
        <f t="shared" si="0"/>
        <v/>
      </c>
      <c r="N20" s="60" t="str">
        <f t="shared" si="0"/>
        <v/>
      </c>
    </row>
    <row r="21" spans="2:14" x14ac:dyDescent="0.25">
      <c r="B21" s="42" t="s">
        <v>11</v>
      </c>
      <c r="C21" s="97" t="s">
        <v>14</v>
      </c>
      <c r="D21" s="99">
        <f>D22+D26+D30</f>
        <v>49</v>
      </c>
      <c r="E21" s="121">
        <f>E22+E26+E30</f>
        <v>56</v>
      </c>
      <c r="F21" s="122">
        <f t="shared" si="1"/>
        <v>1.1428571428571428</v>
      </c>
      <c r="G21" s="123">
        <f>G22+G26+G30</f>
        <v>0</v>
      </c>
      <c r="H21" s="124">
        <f>H22+H26+H30</f>
        <v>0</v>
      </c>
      <c r="I21" s="122" t="str">
        <f t="shared" si="2"/>
        <v/>
      </c>
      <c r="J21" s="123">
        <f>J22+J26+J30</f>
        <v>0</v>
      </c>
      <c r="K21" s="124">
        <f>K22+K26+K30</f>
        <v>6</v>
      </c>
      <c r="L21" s="127" t="str">
        <f t="shared" si="3"/>
        <v/>
      </c>
      <c r="M21" s="125">
        <f t="shared" si="0"/>
        <v>0</v>
      </c>
      <c r="N21" s="125">
        <f t="shared" si="0"/>
        <v>0.10714285714285714</v>
      </c>
    </row>
    <row r="22" spans="2:14" x14ac:dyDescent="0.25">
      <c r="B22" s="43" t="s">
        <v>12</v>
      </c>
      <c r="C22" s="103" t="s">
        <v>15</v>
      </c>
      <c r="D22" s="91">
        <f>D23+D24+D25</f>
        <v>0</v>
      </c>
      <c r="E22" s="113">
        <f>E23+E24+E25</f>
        <v>0</v>
      </c>
      <c r="F22" s="114" t="str">
        <f t="shared" si="1"/>
        <v/>
      </c>
      <c r="G22" s="135">
        <f>G23+G24+G25</f>
        <v>0</v>
      </c>
      <c r="H22" s="136">
        <f>H23+H24+H25</f>
        <v>0</v>
      </c>
      <c r="I22" s="114" t="str">
        <f t="shared" si="2"/>
        <v/>
      </c>
      <c r="J22" s="135">
        <f>J23+J24+J25</f>
        <v>0</v>
      </c>
      <c r="K22" s="136">
        <f>K23+K24+K25</f>
        <v>0</v>
      </c>
      <c r="L22" s="137" t="str">
        <f t="shared" si="3"/>
        <v/>
      </c>
      <c r="M22" s="115" t="str">
        <f t="shared" si="0"/>
        <v/>
      </c>
      <c r="N22" s="115" t="str">
        <f t="shared" si="0"/>
        <v/>
      </c>
    </row>
    <row r="23" spans="2:14" x14ac:dyDescent="0.25">
      <c r="B23" s="30" t="s">
        <v>64</v>
      </c>
      <c r="C23" s="35" t="s">
        <v>65</v>
      </c>
      <c r="D23" s="48">
        <v>0</v>
      </c>
      <c r="E23" s="61">
        <v>0</v>
      </c>
      <c r="F23" s="62" t="str">
        <f t="shared" si="1"/>
        <v/>
      </c>
      <c r="G23" s="63">
        <v>0</v>
      </c>
      <c r="H23" s="64">
        <v>0</v>
      </c>
      <c r="I23" s="62" t="str">
        <f t="shared" si="2"/>
        <v/>
      </c>
      <c r="J23" s="63">
        <v>0</v>
      </c>
      <c r="K23" s="64">
        <v>0</v>
      </c>
      <c r="L23" s="62" t="str">
        <f t="shared" si="3"/>
        <v/>
      </c>
      <c r="M23" s="60" t="str">
        <f t="shared" si="0"/>
        <v/>
      </c>
      <c r="N23" s="60" t="str">
        <f t="shared" si="0"/>
        <v/>
      </c>
    </row>
    <row r="24" spans="2:14" x14ac:dyDescent="0.25">
      <c r="B24" s="30" t="s">
        <v>135</v>
      </c>
      <c r="C24" s="35" t="s">
        <v>133</v>
      </c>
      <c r="D24" s="48">
        <v>0</v>
      </c>
      <c r="E24" s="61">
        <v>0</v>
      </c>
      <c r="F24" s="62" t="str">
        <f t="shared" si="1"/>
        <v/>
      </c>
      <c r="G24" s="63">
        <v>0</v>
      </c>
      <c r="H24" s="64">
        <v>0</v>
      </c>
      <c r="I24" s="62" t="str">
        <f t="shared" si="2"/>
        <v/>
      </c>
      <c r="J24" s="63">
        <v>0</v>
      </c>
      <c r="K24" s="64">
        <v>0</v>
      </c>
      <c r="L24" s="62" t="str">
        <f t="shared" si="3"/>
        <v/>
      </c>
      <c r="M24" s="60" t="str">
        <f t="shared" si="0"/>
        <v/>
      </c>
      <c r="N24" s="60" t="str">
        <f t="shared" si="0"/>
        <v/>
      </c>
    </row>
    <row r="25" spans="2:14" x14ac:dyDescent="0.25">
      <c r="B25" s="30" t="s">
        <v>136</v>
      </c>
      <c r="C25" s="35" t="s">
        <v>134</v>
      </c>
      <c r="D25" s="48">
        <v>0</v>
      </c>
      <c r="E25" s="61">
        <v>0</v>
      </c>
      <c r="F25" s="62" t="str">
        <f t="shared" si="1"/>
        <v/>
      </c>
      <c r="G25" s="63">
        <v>0</v>
      </c>
      <c r="H25" s="64">
        <v>0</v>
      </c>
      <c r="I25" s="62" t="str">
        <f t="shared" si="2"/>
        <v/>
      </c>
      <c r="J25" s="63">
        <v>0</v>
      </c>
      <c r="K25" s="64">
        <v>0</v>
      </c>
      <c r="L25" s="62" t="str">
        <f t="shared" si="3"/>
        <v/>
      </c>
      <c r="M25" s="60" t="str">
        <f t="shared" si="0"/>
        <v/>
      </c>
      <c r="N25" s="60" t="str">
        <f t="shared" si="0"/>
        <v/>
      </c>
    </row>
    <row r="26" spans="2:14" x14ac:dyDescent="0.25">
      <c r="B26" s="43" t="s">
        <v>13</v>
      </c>
      <c r="C26" s="103" t="s">
        <v>16</v>
      </c>
      <c r="D26" s="138">
        <f>D27+D28+D29</f>
        <v>49</v>
      </c>
      <c r="E26" s="113">
        <f>E27+E28+E29</f>
        <v>56</v>
      </c>
      <c r="F26" s="137">
        <f t="shared" si="1"/>
        <v>1.1428571428571428</v>
      </c>
      <c r="G26" s="135">
        <f t="shared" ref="G26:H26" si="6">G27+G28+G29</f>
        <v>0</v>
      </c>
      <c r="H26" s="136">
        <f t="shared" si="6"/>
        <v>0</v>
      </c>
      <c r="I26" s="137" t="str">
        <f t="shared" si="2"/>
        <v/>
      </c>
      <c r="J26" s="135">
        <f t="shared" ref="J26:K26" si="7">J27+J28+J29</f>
        <v>0</v>
      </c>
      <c r="K26" s="136">
        <f t="shared" si="7"/>
        <v>6</v>
      </c>
      <c r="L26" s="137" t="str">
        <f t="shared" si="3"/>
        <v/>
      </c>
      <c r="M26" s="115">
        <f t="shared" ref="M26:N41" si="8">IFERROR(J26/D26,"")</f>
        <v>0</v>
      </c>
      <c r="N26" s="115">
        <f t="shared" si="8"/>
        <v>0.10714285714285714</v>
      </c>
    </row>
    <row r="27" spans="2:14" x14ac:dyDescent="0.25">
      <c r="B27" s="30" t="s">
        <v>67</v>
      </c>
      <c r="C27" s="130" t="s">
        <v>65</v>
      </c>
      <c r="D27" s="48">
        <v>0</v>
      </c>
      <c r="E27" s="61">
        <v>3</v>
      </c>
      <c r="F27" s="132" t="str">
        <f t="shared" si="1"/>
        <v/>
      </c>
      <c r="G27" s="133">
        <v>0</v>
      </c>
      <c r="H27" s="134">
        <v>0</v>
      </c>
      <c r="I27" s="132" t="str">
        <f t="shared" si="2"/>
        <v/>
      </c>
      <c r="J27" s="133">
        <v>0</v>
      </c>
      <c r="K27" s="134">
        <v>6</v>
      </c>
      <c r="L27" s="132" t="str">
        <f t="shared" si="3"/>
        <v/>
      </c>
      <c r="M27" s="129" t="str">
        <f t="shared" si="8"/>
        <v/>
      </c>
      <c r="N27" s="129">
        <f t="shared" si="8"/>
        <v>2</v>
      </c>
    </row>
    <row r="28" spans="2:14" x14ac:dyDescent="0.25">
      <c r="B28" s="30" t="s">
        <v>137</v>
      </c>
      <c r="C28" s="130" t="s">
        <v>133</v>
      </c>
      <c r="D28" s="48">
        <v>49</v>
      </c>
      <c r="E28" s="61">
        <v>53</v>
      </c>
      <c r="F28" s="132">
        <f t="shared" si="1"/>
        <v>1.0816326530612246</v>
      </c>
      <c r="G28" s="133">
        <v>0</v>
      </c>
      <c r="H28" s="134">
        <v>0</v>
      </c>
      <c r="I28" s="132" t="str">
        <f t="shared" si="2"/>
        <v/>
      </c>
      <c r="J28" s="133">
        <v>0</v>
      </c>
      <c r="K28" s="134">
        <v>0</v>
      </c>
      <c r="L28" s="132" t="str">
        <f t="shared" si="3"/>
        <v/>
      </c>
      <c r="M28" s="129">
        <f t="shared" si="8"/>
        <v>0</v>
      </c>
      <c r="N28" s="129">
        <f t="shared" si="8"/>
        <v>0</v>
      </c>
    </row>
    <row r="29" spans="2:14" x14ac:dyDescent="0.25">
      <c r="B29" s="30" t="s">
        <v>138</v>
      </c>
      <c r="C29" s="36" t="s">
        <v>134</v>
      </c>
      <c r="D29" s="48">
        <v>0</v>
      </c>
      <c r="E29" s="61">
        <v>0</v>
      </c>
      <c r="F29" s="62" t="str">
        <f t="shared" si="1"/>
        <v/>
      </c>
      <c r="G29" s="63">
        <v>0</v>
      </c>
      <c r="H29" s="64">
        <v>0</v>
      </c>
      <c r="I29" s="62" t="str">
        <f t="shared" si="2"/>
        <v/>
      </c>
      <c r="J29" s="63">
        <v>0</v>
      </c>
      <c r="K29" s="64">
        <v>0</v>
      </c>
      <c r="L29" s="62" t="str">
        <f t="shared" si="3"/>
        <v/>
      </c>
      <c r="M29" s="60" t="str">
        <f t="shared" si="8"/>
        <v/>
      </c>
      <c r="N29" s="60" t="str">
        <f t="shared" si="8"/>
        <v/>
      </c>
    </row>
    <row r="30" spans="2:14" x14ac:dyDescent="0.25">
      <c r="B30" s="43" t="s">
        <v>18</v>
      </c>
      <c r="C30" s="103" t="s">
        <v>17</v>
      </c>
      <c r="D30" s="91">
        <f>D31+D32+D33+D34+D35</f>
        <v>0</v>
      </c>
      <c r="E30" s="113">
        <f>E31+E32+E33+E34+E35</f>
        <v>0</v>
      </c>
      <c r="F30" s="114" t="str">
        <f t="shared" si="1"/>
        <v/>
      </c>
      <c r="G30" s="135">
        <f>G31+G32+G33+G34+G35</f>
        <v>0</v>
      </c>
      <c r="H30" s="136">
        <f>H31+H32+H33+H34+H35</f>
        <v>0</v>
      </c>
      <c r="I30" s="114" t="str">
        <f t="shared" si="2"/>
        <v/>
      </c>
      <c r="J30" s="135">
        <f>J31+J32+J33+J34+J35</f>
        <v>0</v>
      </c>
      <c r="K30" s="136">
        <f>K31+K32+K33+K34+K35</f>
        <v>0</v>
      </c>
      <c r="L30" s="114" t="str">
        <f t="shared" si="3"/>
        <v/>
      </c>
      <c r="M30" s="115" t="str">
        <f t="shared" si="8"/>
        <v/>
      </c>
      <c r="N30" s="115" t="str">
        <f t="shared" si="8"/>
        <v/>
      </c>
    </row>
    <row r="31" spans="2:14" x14ac:dyDescent="0.25">
      <c r="B31" s="30" t="s">
        <v>139</v>
      </c>
      <c r="C31" s="35" t="s">
        <v>143</v>
      </c>
      <c r="D31" s="48">
        <v>0</v>
      </c>
      <c r="E31" s="61">
        <v>0</v>
      </c>
      <c r="F31" s="65" t="str">
        <f t="shared" si="1"/>
        <v/>
      </c>
      <c r="G31" s="63">
        <v>0</v>
      </c>
      <c r="H31" s="64">
        <v>0</v>
      </c>
      <c r="I31" s="65" t="str">
        <f t="shared" si="2"/>
        <v/>
      </c>
      <c r="J31" s="63">
        <v>0</v>
      </c>
      <c r="K31" s="64">
        <v>0</v>
      </c>
      <c r="L31" s="65" t="str">
        <f t="shared" si="3"/>
        <v/>
      </c>
      <c r="M31" s="60" t="str">
        <f t="shared" si="8"/>
        <v/>
      </c>
      <c r="N31" s="60" t="str">
        <f t="shared" si="8"/>
        <v/>
      </c>
    </row>
    <row r="32" spans="2:14" x14ac:dyDescent="0.25">
      <c r="B32" s="30" t="s">
        <v>66</v>
      </c>
      <c r="C32" s="35" t="s">
        <v>65</v>
      </c>
      <c r="D32" s="48">
        <v>0</v>
      </c>
      <c r="E32" s="61">
        <v>0</v>
      </c>
      <c r="F32" s="65" t="str">
        <f t="shared" si="1"/>
        <v/>
      </c>
      <c r="G32" s="63">
        <v>0</v>
      </c>
      <c r="H32" s="64">
        <v>0</v>
      </c>
      <c r="I32" s="65" t="str">
        <f t="shared" si="2"/>
        <v/>
      </c>
      <c r="J32" s="63">
        <v>0</v>
      </c>
      <c r="K32" s="64">
        <v>0</v>
      </c>
      <c r="L32" s="65" t="str">
        <f t="shared" si="3"/>
        <v/>
      </c>
      <c r="M32" s="60" t="str">
        <f t="shared" si="8"/>
        <v/>
      </c>
      <c r="N32" s="60" t="str">
        <f t="shared" si="8"/>
        <v/>
      </c>
    </row>
    <row r="33" spans="2:14" x14ac:dyDescent="0.25">
      <c r="B33" s="30" t="s">
        <v>140</v>
      </c>
      <c r="C33" s="35" t="s">
        <v>133</v>
      </c>
      <c r="D33" s="48">
        <v>0</v>
      </c>
      <c r="E33" s="61">
        <v>0</v>
      </c>
      <c r="F33" s="65" t="str">
        <f t="shared" si="1"/>
        <v/>
      </c>
      <c r="G33" s="63">
        <v>0</v>
      </c>
      <c r="H33" s="64">
        <v>0</v>
      </c>
      <c r="I33" s="65" t="str">
        <f t="shared" si="2"/>
        <v/>
      </c>
      <c r="J33" s="63">
        <v>0</v>
      </c>
      <c r="K33" s="64">
        <v>0</v>
      </c>
      <c r="L33" s="65" t="str">
        <f t="shared" si="3"/>
        <v/>
      </c>
      <c r="M33" s="60" t="str">
        <f t="shared" si="8"/>
        <v/>
      </c>
      <c r="N33" s="60" t="str">
        <f t="shared" si="8"/>
        <v/>
      </c>
    </row>
    <row r="34" spans="2:14" x14ac:dyDescent="0.25">
      <c r="B34" s="30" t="s">
        <v>141</v>
      </c>
      <c r="C34" s="35" t="s">
        <v>134</v>
      </c>
      <c r="D34" s="48">
        <v>0</v>
      </c>
      <c r="E34" s="61">
        <v>0</v>
      </c>
      <c r="F34" s="65" t="str">
        <f t="shared" si="1"/>
        <v/>
      </c>
      <c r="G34" s="63">
        <v>0</v>
      </c>
      <c r="H34" s="64">
        <v>0</v>
      </c>
      <c r="I34" s="65" t="str">
        <f t="shared" si="2"/>
        <v/>
      </c>
      <c r="J34" s="63">
        <v>0</v>
      </c>
      <c r="K34" s="64">
        <v>0</v>
      </c>
      <c r="L34" s="65" t="str">
        <f t="shared" si="3"/>
        <v/>
      </c>
      <c r="M34" s="60" t="str">
        <f t="shared" si="8"/>
        <v/>
      </c>
      <c r="N34" s="60" t="str">
        <f t="shared" si="8"/>
        <v/>
      </c>
    </row>
    <row r="35" spans="2:14" x14ac:dyDescent="0.25">
      <c r="B35" s="30" t="s">
        <v>142</v>
      </c>
      <c r="C35" s="35" t="s">
        <v>144</v>
      </c>
      <c r="D35" s="48">
        <v>0</v>
      </c>
      <c r="E35" s="61">
        <v>0</v>
      </c>
      <c r="F35" s="65" t="str">
        <f t="shared" si="1"/>
        <v/>
      </c>
      <c r="G35" s="63">
        <v>0</v>
      </c>
      <c r="H35" s="64">
        <v>0</v>
      </c>
      <c r="I35" s="65" t="str">
        <f t="shared" si="2"/>
        <v/>
      </c>
      <c r="J35" s="63">
        <v>0</v>
      </c>
      <c r="K35" s="64">
        <v>0</v>
      </c>
      <c r="L35" s="65" t="str">
        <f t="shared" si="3"/>
        <v/>
      </c>
      <c r="M35" s="60" t="str">
        <f t="shared" si="8"/>
        <v/>
      </c>
      <c r="N35" s="60" t="str">
        <f t="shared" si="8"/>
        <v/>
      </c>
    </row>
    <row r="36" spans="2:14" x14ac:dyDescent="0.25">
      <c r="B36" s="42" t="s">
        <v>19</v>
      </c>
      <c r="C36" s="97" t="s">
        <v>20</v>
      </c>
      <c r="D36" s="99">
        <f>D37+D38+D39</f>
        <v>0</v>
      </c>
      <c r="E36" s="121">
        <f>E37+E38+E39</f>
        <v>0</v>
      </c>
      <c r="F36" s="122" t="str">
        <f t="shared" si="1"/>
        <v/>
      </c>
      <c r="G36" s="123">
        <f>G37+G38+G39</f>
        <v>0</v>
      </c>
      <c r="H36" s="124">
        <f>H37+H38+H39</f>
        <v>0</v>
      </c>
      <c r="I36" s="122" t="str">
        <f t="shared" si="2"/>
        <v/>
      </c>
      <c r="J36" s="123">
        <f>J37+J38+J39</f>
        <v>0</v>
      </c>
      <c r="K36" s="124">
        <f>K37+K38+K39</f>
        <v>0</v>
      </c>
      <c r="L36" s="122" t="str">
        <f t="shared" si="3"/>
        <v/>
      </c>
      <c r="M36" s="125" t="str">
        <f t="shared" si="8"/>
        <v/>
      </c>
      <c r="N36" s="125" t="str">
        <f t="shared" si="8"/>
        <v/>
      </c>
    </row>
    <row r="37" spans="2:14" x14ac:dyDescent="0.25">
      <c r="B37" s="30" t="s">
        <v>68</v>
      </c>
      <c r="C37" s="35" t="s">
        <v>65</v>
      </c>
      <c r="D37" s="48">
        <v>0</v>
      </c>
      <c r="E37" s="61">
        <v>0</v>
      </c>
      <c r="F37" s="65" t="str">
        <f t="shared" si="1"/>
        <v/>
      </c>
      <c r="G37" s="63">
        <v>0</v>
      </c>
      <c r="H37" s="64">
        <v>0</v>
      </c>
      <c r="I37" s="65" t="str">
        <f t="shared" si="2"/>
        <v/>
      </c>
      <c r="J37" s="63">
        <v>0</v>
      </c>
      <c r="K37" s="64">
        <v>0</v>
      </c>
      <c r="L37" s="65" t="str">
        <f t="shared" si="3"/>
        <v/>
      </c>
      <c r="M37" s="60" t="str">
        <f t="shared" si="8"/>
        <v/>
      </c>
      <c r="N37" s="60" t="str">
        <f t="shared" si="8"/>
        <v/>
      </c>
    </row>
    <row r="38" spans="2:14" x14ac:dyDescent="0.25">
      <c r="B38" s="30" t="s">
        <v>145</v>
      </c>
      <c r="C38" s="35" t="s">
        <v>133</v>
      </c>
      <c r="D38" s="48">
        <v>0</v>
      </c>
      <c r="E38" s="61">
        <v>0</v>
      </c>
      <c r="F38" s="65" t="str">
        <f t="shared" si="1"/>
        <v/>
      </c>
      <c r="G38" s="63">
        <v>0</v>
      </c>
      <c r="H38" s="64">
        <v>0</v>
      </c>
      <c r="I38" s="65" t="str">
        <f t="shared" si="2"/>
        <v/>
      </c>
      <c r="J38" s="63">
        <v>0</v>
      </c>
      <c r="K38" s="64">
        <v>0</v>
      </c>
      <c r="L38" s="65" t="str">
        <f t="shared" si="3"/>
        <v/>
      </c>
      <c r="M38" s="60" t="str">
        <f t="shared" si="8"/>
        <v/>
      </c>
      <c r="N38" s="60" t="str">
        <f t="shared" si="8"/>
        <v/>
      </c>
    </row>
    <row r="39" spans="2:14" x14ac:dyDescent="0.25">
      <c r="B39" s="30" t="s">
        <v>146</v>
      </c>
      <c r="C39" s="35" t="s">
        <v>134</v>
      </c>
      <c r="D39" s="48">
        <v>0</v>
      </c>
      <c r="E39" s="61">
        <v>0</v>
      </c>
      <c r="F39" s="65" t="str">
        <f t="shared" si="1"/>
        <v/>
      </c>
      <c r="G39" s="63">
        <v>0</v>
      </c>
      <c r="H39" s="64">
        <v>0</v>
      </c>
      <c r="I39" s="65" t="str">
        <f t="shared" si="2"/>
        <v/>
      </c>
      <c r="J39" s="63">
        <v>0</v>
      </c>
      <c r="K39" s="64">
        <v>0</v>
      </c>
      <c r="L39" s="65" t="str">
        <f t="shared" si="3"/>
        <v/>
      </c>
      <c r="M39" s="60" t="str">
        <f t="shared" si="8"/>
        <v/>
      </c>
      <c r="N39" s="60" t="str">
        <f t="shared" si="8"/>
        <v/>
      </c>
    </row>
    <row r="40" spans="2:14" x14ac:dyDescent="0.25">
      <c r="B40" s="42" t="s">
        <v>21</v>
      </c>
      <c r="C40" s="97" t="s">
        <v>22</v>
      </c>
      <c r="D40" s="99">
        <f>D41+D49+D58</f>
        <v>0</v>
      </c>
      <c r="E40" s="121">
        <f>E41+E49+E58</f>
        <v>0</v>
      </c>
      <c r="F40" s="122" t="str">
        <f t="shared" si="1"/>
        <v/>
      </c>
      <c r="G40" s="123">
        <f>G41+G49+G58</f>
        <v>0</v>
      </c>
      <c r="H40" s="124">
        <f>H41+H49+H58</f>
        <v>0</v>
      </c>
      <c r="I40" s="122" t="str">
        <f t="shared" si="2"/>
        <v/>
      </c>
      <c r="J40" s="123">
        <f>J41+J49+J58</f>
        <v>0</v>
      </c>
      <c r="K40" s="124">
        <f>K41+K49+K58</f>
        <v>0</v>
      </c>
      <c r="L40" s="122" t="str">
        <f t="shared" si="3"/>
        <v/>
      </c>
      <c r="M40" s="126" t="str">
        <f t="shared" si="8"/>
        <v/>
      </c>
      <c r="N40" s="126" t="str">
        <f t="shared" si="8"/>
        <v/>
      </c>
    </row>
    <row r="41" spans="2:14" x14ac:dyDescent="0.25">
      <c r="B41" s="43" t="s">
        <v>23</v>
      </c>
      <c r="C41" s="103" t="s">
        <v>25</v>
      </c>
      <c r="D41" s="91">
        <f>D42+D43+D44+D45+D46+D47+D48</f>
        <v>0</v>
      </c>
      <c r="E41" s="113">
        <f>E42+E43+E44+E45+E46+E47+E48</f>
        <v>0</v>
      </c>
      <c r="F41" s="114" t="str">
        <f t="shared" si="1"/>
        <v/>
      </c>
      <c r="G41" s="135">
        <f>G42+G43+G44+G45+G46+G47+G48</f>
        <v>0</v>
      </c>
      <c r="H41" s="136">
        <f>H42+H43+H44+H45+H46+H47+H48</f>
        <v>0</v>
      </c>
      <c r="I41" s="114" t="str">
        <f t="shared" si="2"/>
        <v/>
      </c>
      <c r="J41" s="135">
        <f>J42+J43+J44+J45+J46+J47+J48</f>
        <v>0</v>
      </c>
      <c r="K41" s="136">
        <f>K42+K43+K44+K45+K46+K47+K48</f>
        <v>0</v>
      </c>
      <c r="L41" s="114" t="str">
        <f t="shared" si="3"/>
        <v/>
      </c>
      <c r="M41" s="139" t="str">
        <f t="shared" si="8"/>
        <v/>
      </c>
      <c r="N41" s="139" t="str">
        <f t="shared" si="8"/>
        <v/>
      </c>
    </row>
    <row r="42" spans="2:14" x14ac:dyDescent="0.25">
      <c r="B42" s="30" t="s">
        <v>69</v>
      </c>
      <c r="C42" s="35" t="s">
        <v>65</v>
      </c>
      <c r="D42" s="48">
        <v>0</v>
      </c>
      <c r="E42" s="61">
        <v>0</v>
      </c>
      <c r="F42" s="65" t="str">
        <f t="shared" si="1"/>
        <v/>
      </c>
      <c r="G42" s="63">
        <v>0</v>
      </c>
      <c r="H42" s="64">
        <v>0</v>
      </c>
      <c r="I42" s="65" t="str">
        <f t="shared" si="2"/>
        <v/>
      </c>
      <c r="J42" s="63">
        <v>0</v>
      </c>
      <c r="K42" s="64">
        <v>0</v>
      </c>
      <c r="L42" s="65" t="str">
        <f t="shared" si="3"/>
        <v/>
      </c>
      <c r="M42" s="60" t="str">
        <f t="shared" ref="M42:N67" si="9">IFERROR(J42/D42,"")</f>
        <v/>
      </c>
      <c r="N42" s="60" t="str">
        <f t="shared" si="9"/>
        <v/>
      </c>
    </row>
    <row r="43" spans="2:14" x14ac:dyDescent="0.25">
      <c r="B43" s="30" t="s">
        <v>147</v>
      </c>
      <c r="C43" s="35" t="s">
        <v>156</v>
      </c>
      <c r="D43" s="48">
        <v>0</v>
      </c>
      <c r="E43" s="61">
        <v>0</v>
      </c>
      <c r="F43" s="65" t="str">
        <f t="shared" si="1"/>
        <v/>
      </c>
      <c r="G43" s="63">
        <v>0</v>
      </c>
      <c r="H43" s="64">
        <v>0</v>
      </c>
      <c r="I43" s="65" t="str">
        <f t="shared" si="2"/>
        <v/>
      </c>
      <c r="J43" s="63">
        <v>0</v>
      </c>
      <c r="K43" s="64">
        <v>0</v>
      </c>
      <c r="L43" s="65" t="str">
        <f t="shared" si="3"/>
        <v/>
      </c>
      <c r="M43" s="60" t="str">
        <f t="shared" si="9"/>
        <v/>
      </c>
      <c r="N43" s="60" t="str">
        <f t="shared" si="9"/>
        <v/>
      </c>
    </row>
    <row r="44" spans="2:14" x14ac:dyDescent="0.25">
      <c r="B44" s="30" t="s">
        <v>148</v>
      </c>
      <c r="C44" s="35" t="s">
        <v>155</v>
      </c>
      <c r="D44" s="48">
        <v>0</v>
      </c>
      <c r="E44" s="61">
        <v>0</v>
      </c>
      <c r="F44" s="65" t="str">
        <f t="shared" si="1"/>
        <v/>
      </c>
      <c r="G44" s="63">
        <v>0</v>
      </c>
      <c r="H44" s="64">
        <v>0</v>
      </c>
      <c r="I44" s="65" t="str">
        <f t="shared" si="2"/>
        <v/>
      </c>
      <c r="J44" s="63">
        <v>0</v>
      </c>
      <c r="K44" s="64">
        <v>0</v>
      </c>
      <c r="L44" s="65" t="str">
        <f t="shared" si="3"/>
        <v/>
      </c>
      <c r="M44" s="60" t="str">
        <f t="shared" si="9"/>
        <v/>
      </c>
      <c r="N44" s="60" t="str">
        <f t="shared" si="9"/>
        <v/>
      </c>
    </row>
    <row r="45" spans="2:14" x14ac:dyDescent="0.25">
      <c r="B45" s="30" t="s">
        <v>149</v>
      </c>
      <c r="C45" s="35" t="s">
        <v>133</v>
      </c>
      <c r="D45" s="48">
        <v>0</v>
      </c>
      <c r="E45" s="61">
        <v>0</v>
      </c>
      <c r="F45" s="65" t="str">
        <f t="shared" si="1"/>
        <v/>
      </c>
      <c r="G45" s="63">
        <v>0</v>
      </c>
      <c r="H45" s="64">
        <v>0</v>
      </c>
      <c r="I45" s="65" t="str">
        <f t="shared" si="2"/>
        <v/>
      </c>
      <c r="J45" s="63">
        <v>0</v>
      </c>
      <c r="K45" s="64">
        <v>0</v>
      </c>
      <c r="L45" s="65" t="str">
        <f t="shared" si="3"/>
        <v/>
      </c>
      <c r="M45" s="60" t="str">
        <f t="shared" si="9"/>
        <v/>
      </c>
      <c r="N45" s="60" t="str">
        <f t="shared" si="9"/>
        <v/>
      </c>
    </row>
    <row r="46" spans="2:14" x14ac:dyDescent="0.25">
      <c r="B46" s="30" t="s">
        <v>150</v>
      </c>
      <c r="C46" s="35" t="s">
        <v>134</v>
      </c>
      <c r="D46" s="48">
        <v>0</v>
      </c>
      <c r="E46" s="61">
        <v>0</v>
      </c>
      <c r="F46" s="65" t="str">
        <f t="shared" si="1"/>
        <v/>
      </c>
      <c r="G46" s="63">
        <v>0</v>
      </c>
      <c r="H46" s="64">
        <v>0</v>
      </c>
      <c r="I46" s="65" t="str">
        <f t="shared" si="2"/>
        <v/>
      </c>
      <c r="J46" s="63">
        <v>0</v>
      </c>
      <c r="K46" s="64">
        <v>0</v>
      </c>
      <c r="L46" s="65" t="str">
        <f t="shared" si="3"/>
        <v/>
      </c>
      <c r="M46" s="60" t="str">
        <f t="shared" si="9"/>
        <v/>
      </c>
      <c r="N46" s="60" t="str">
        <f t="shared" si="9"/>
        <v/>
      </c>
    </row>
    <row r="47" spans="2:14" x14ac:dyDescent="0.25">
      <c r="B47" s="30" t="s">
        <v>151</v>
      </c>
      <c r="C47" s="35" t="s">
        <v>154</v>
      </c>
      <c r="D47" s="48">
        <v>0</v>
      </c>
      <c r="E47" s="61">
        <v>0</v>
      </c>
      <c r="F47" s="65" t="str">
        <f t="shared" si="1"/>
        <v/>
      </c>
      <c r="G47" s="63">
        <v>0</v>
      </c>
      <c r="H47" s="64">
        <v>0</v>
      </c>
      <c r="I47" s="65" t="str">
        <f t="shared" si="2"/>
        <v/>
      </c>
      <c r="J47" s="63">
        <v>0</v>
      </c>
      <c r="K47" s="64">
        <v>0</v>
      </c>
      <c r="L47" s="65" t="str">
        <f t="shared" si="3"/>
        <v/>
      </c>
      <c r="M47" s="60" t="str">
        <f t="shared" si="9"/>
        <v/>
      </c>
      <c r="N47" s="60" t="str">
        <f t="shared" si="9"/>
        <v/>
      </c>
    </row>
    <row r="48" spans="2:14" x14ac:dyDescent="0.25">
      <c r="B48" s="30" t="s">
        <v>152</v>
      </c>
      <c r="C48" s="35" t="s">
        <v>153</v>
      </c>
      <c r="D48" s="48">
        <v>0</v>
      </c>
      <c r="E48" s="61">
        <v>0</v>
      </c>
      <c r="F48" s="65" t="str">
        <f t="shared" si="1"/>
        <v/>
      </c>
      <c r="G48" s="63">
        <v>0</v>
      </c>
      <c r="H48" s="64">
        <v>0</v>
      </c>
      <c r="I48" s="65" t="str">
        <f t="shared" si="2"/>
        <v/>
      </c>
      <c r="J48" s="63">
        <v>0</v>
      </c>
      <c r="K48" s="64">
        <v>0</v>
      </c>
      <c r="L48" s="65" t="str">
        <f t="shared" si="3"/>
        <v/>
      </c>
      <c r="M48" s="60" t="str">
        <f t="shared" si="9"/>
        <v/>
      </c>
      <c r="N48" s="60" t="str">
        <f t="shared" si="9"/>
        <v/>
      </c>
    </row>
    <row r="49" spans="2:14" x14ac:dyDescent="0.25">
      <c r="B49" s="43" t="s">
        <v>24</v>
      </c>
      <c r="C49" s="103" t="s">
        <v>26</v>
      </c>
      <c r="D49" s="91">
        <f>D50+D51+D52+D53+D54+D55+D56+D57</f>
        <v>0</v>
      </c>
      <c r="E49" s="113">
        <f>E50+E51+E52+E53+E54+E55+E56+E57</f>
        <v>0</v>
      </c>
      <c r="F49" s="114" t="str">
        <f t="shared" si="1"/>
        <v/>
      </c>
      <c r="G49" s="135">
        <f>G50+G51+G52+G53+G54+G55+G56+G57</f>
        <v>0</v>
      </c>
      <c r="H49" s="136">
        <f>H50+H51+H52+H53+H54+H55+H56+H57</f>
        <v>0</v>
      </c>
      <c r="I49" s="114" t="str">
        <f t="shared" si="2"/>
        <v/>
      </c>
      <c r="J49" s="135">
        <f>J50+J51+J52+J53+J54+J55+J56+J57</f>
        <v>0</v>
      </c>
      <c r="K49" s="136">
        <f>K50+K51+K52+K53+K54+K55+K56+K57</f>
        <v>0</v>
      </c>
      <c r="L49" s="114" t="str">
        <f t="shared" si="3"/>
        <v/>
      </c>
      <c r="M49" s="139" t="str">
        <f t="shared" si="9"/>
        <v/>
      </c>
      <c r="N49" s="139" t="str">
        <f t="shared" si="9"/>
        <v/>
      </c>
    </row>
    <row r="50" spans="2:14" x14ac:dyDescent="0.25">
      <c r="B50" s="30" t="s">
        <v>157</v>
      </c>
      <c r="C50" s="31" t="s">
        <v>158</v>
      </c>
      <c r="D50" s="48">
        <v>0</v>
      </c>
      <c r="E50" s="61">
        <v>0</v>
      </c>
      <c r="F50" s="65" t="str">
        <f t="shared" si="1"/>
        <v/>
      </c>
      <c r="G50" s="63">
        <v>0</v>
      </c>
      <c r="H50" s="64">
        <v>0</v>
      </c>
      <c r="I50" s="65" t="str">
        <f t="shared" si="2"/>
        <v/>
      </c>
      <c r="J50" s="63">
        <v>0</v>
      </c>
      <c r="K50" s="64">
        <v>0</v>
      </c>
      <c r="L50" s="65" t="str">
        <f t="shared" si="3"/>
        <v/>
      </c>
      <c r="M50" s="60" t="str">
        <f t="shared" si="9"/>
        <v/>
      </c>
      <c r="N50" s="60" t="str">
        <f t="shared" si="9"/>
        <v/>
      </c>
    </row>
    <row r="51" spans="2:14" x14ac:dyDescent="0.25">
      <c r="B51" s="30" t="s">
        <v>70</v>
      </c>
      <c r="C51" s="31" t="s">
        <v>65</v>
      </c>
      <c r="D51" s="48">
        <v>0</v>
      </c>
      <c r="E51" s="61">
        <v>0</v>
      </c>
      <c r="F51" s="65" t="str">
        <f t="shared" si="1"/>
        <v/>
      </c>
      <c r="G51" s="63">
        <v>0</v>
      </c>
      <c r="H51" s="64">
        <v>0</v>
      </c>
      <c r="I51" s="65" t="str">
        <f t="shared" si="2"/>
        <v/>
      </c>
      <c r="J51" s="63">
        <v>0</v>
      </c>
      <c r="K51" s="64">
        <v>0</v>
      </c>
      <c r="L51" s="65" t="str">
        <f t="shared" si="3"/>
        <v/>
      </c>
      <c r="M51" s="60" t="str">
        <f t="shared" si="9"/>
        <v/>
      </c>
      <c r="N51" s="60" t="str">
        <f t="shared" si="9"/>
        <v/>
      </c>
    </row>
    <row r="52" spans="2:14" x14ac:dyDescent="0.25">
      <c r="B52" s="30" t="s">
        <v>159</v>
      </c>
      <c r="C52" s="35" t="s">
        <v>156</v>
      </c>
      <c r="D52" s="48">
        <v>0</v>
      </c>
      <c r="E52" s="61">
        <v>0</v>
      </c>
      <c r="F52" s="65" t="str">
        <f t="shared" si="1"/>
        <v/>
      </c>
      <c r="G52" s="63">
        <v>0</v>
      </c>
      <c r="H52" s="64">
        <v>0</v>
      </c>
      <c r="I52" s="65" t="str">
        <f t="shared" si="2"/>
        <v/>
      </c>
      <c r="J52" s="63">
        <v>0</v>
      </c>
      <c r="K52" s="64">
        <v>0</v>
      </c>
      <c r="L52" s="65" t="str">
        <f t="shared" si="3"/>
        <v/>
      </c>
      <c r="M52" s="60" t="str">
        <f t="shared" si="9"/>
        <v/>
      </c>
      <c r="N52" s="60" t="str">
        <f t="shared" si="9"/>
        <v/>
      </c>
    </row>
    <row r="53" spans="2:14" x14ac:dyDescent="0.25">
      <c r="B53" s="30" t="s">
        <v>160</v>
      </c>
      <c r="C53" s="35" t="s">
        <v>155</v>
      </c>
      <c r="D53" s="48">
        <v>0</v>
      </c>
      <c r="E53" s="61">
        <v>0</v>
      </c>
      <c r="F53" s="65" t="str">
        <f t="shared" si="1"/>
        <v/>
      </c>
      <c r="G53" s="63">
        <v>0</v>
      </c>
      <c r="H53" s="64">
        <v>0</v>
      </c>
      <c r="I53" s="65" t="str">
        <f t="shared" si="2"/>
        <v/>
      </c>
      <c r="J53" s="63">
        <v>0</v>
      </c>
      <c r="K53" s="64">
        <v>0</v>
      </c>
      <c r="L53" s="65" t="str">
        <f t="shared" si="3"/>
        <v/>
      </c>
      <c r="M53" s="60" t="str">
        <f t="shared" si="9"/>
        <v/>
      </c>
      <c r="N53" s="60" t="str">
        <f t="shared" si="9"/>
        <v/>
      </c>
    </row>
    <row r="54" spans="2:14" x14ac:dyDescent="0.25">
      <c r="B54" s="30" t="s">
        <v>161</v>
      </c>
      <c r="C54" s="35" t="s">
        <v>133</v>
      </c>
      <c r="D54" s="48">
        <v>0</v>
      </c>
      <c r="E54" s="61">
        <v>0</v>
      </c>
      <c r="F54" s="65" t="str">
        <f t="shared" si="1"/>
        <v/>
      </c>
      <c r="G54" s="63">
        <v>0</v>
      </c>
      <c r="H54" s="64">
        <v>0</v>
      </c>
      <c r="I54" s="65" t="str">
        <f t="shared" si="2"/>
        <v/>
      </c>
      <c r="J54" s="63">
        <v>0</v>
      </c>
      <c r="K54" s="64">
        <v>0</v>
      </c>
      <c r="L54" s="65" t="str">
        <f t="shared" si="3"/>
        <v/>
      </c>
      <c r="M54" s="60" t="str">
        <f t="shared" si="9"/>
        <v/>
      </c>
      <c r="N54" s="60" t="str">
        <f t="shared" si="9"/>
        <v/>
      </c>
    </row>
    <row r="55" spans="2:14" x14ac:dyDescent="0.25">
      <c r="B55" s="30" t="s">
        <v>162</v>
      </c>
      <c r="C55" s="35" t="s">
        <v>134</v>
      </c>
      <c r="D55" s="48">
        <v>0</v>
      </c>
      <c r="E55" s="61">
        <v>0</v>
      </c>
      <c r="F55" s="65" t="str">
        <f t="shared" si="1"/>
        <v/>
      </c>
      <c r="G55" s="63">
        <v>0</v>
      </c>
      <c r="H55" s="64">
        <v>0</v>
      </c>
      <c r="I55" s="65" t="str">
        <f t="shared" si="2"/>
        <v/>
      </c>
      <c r="J55" s="63">
        <v>0</v>
      </c>
      <c r="K55" s="64">
        <v>0</v>
      </c>
      <c r="L55" s="65" t="str">
        <f t="shared" si="3"/>
        <v/>
      </c>
      <c r="M55" s="60" t="str">
        <f t="shared" si="9"/>
        <v/>
      </c>
      <c r="N55" s="60" t="str">
        <f t="shared" si="9"/>
        <v/>
      </c>
    </row>
    <row r="56" spans="2:14" x14ac:dyDescent="0.25">
      <c r="B56" s="31" t="s">
        <v>163</v>
      </c>
      <c r="C56" s="35" t="s">
        <v>154</v>
      </c>
      <c r="D56" s="48">
        <v>0</v>
      </c>
      <c r="E56" s="61">
        <v>0</v>
      </c>
      <c r="F56" s="65" t="str">
        <f t="shared" si="1"/>
        <v/>
      </c>
      <c r="G56" s="63">
        <v>0</v>
      </c>
      <c r="H56" s="64">
        <v>0</v>
      </c>
      <c r="I56" s="65" t="str">
        <f t="shared" si="2"/>
        <v/>
      </c>
      <c r="J56" s="63">
        <v>0</v>
      </c>
      <c r="K56" s="64">
        <v>0</v>
      </c>
      <c r="L56" s="65" t="str">
        <f t="shared" si="3"/>
        <v/>
      </c>
      <c r="M56" s="60" t="str">
        <f t="shared" si="9"/>
        <v/>
      </c>
      <c r="N56" s="60" t="str">
        <f t="shared" si="9"/>
        <v/>
      </c>
    </row>
    <row r="57" spans="2:14" x14ac:dyDescent="0.25">
      <c r="B57" s="31" t="s">
        <v>164</v>
      </c>
      <c r="C57" s="35" t="s">
        <v>153</v>
      </c>
      <c r="D57" s="48">
        <v>0</v>
      </c>
      <c r="E57" s="61">
        <v>0</v>
      </c>
      <c r="F57" s="65" t="str">
        <f t="shared" si="1"/>
        <v/>
      </c>
      <c r="G57" s="63">
        <v>0</v>
      </c>
      <c r="H57" s="64">
        <v>0</v>
      </c>
      <c r="I57" s="65" t="str">
        <f t="shared" si="2"/>
        <v/>
      </c>
      <c r="J57" s="63">
        <v>0</v>
      </c>
      <c r="K57" s="64">
        <v>0</v>
      </c>
      <c r="L57" s="65" t="str">
        <f t="shared" si="3"/>
        <v/>
      </c>
      <c r="M57" s="60" t="str">
        <f t="shared" si="9"/>
        <v/>
      </c>
      <c r="N57" s="60" t="str">
        <f t="shared" si="9"/>
        <v/>
      </c>
    </row>
    <row r="58" spans="2:14" x14ac:dyDescent="0.25">
      <c r="B58" s="43" t="s">
        <v>27</v>
      </c>
      <c r="C58" s="103" t="s">
        <v>28</v>
      </c>
      <c r="D58" s="91">
        <f>D59+D60+D61+D62+D63+D64+D65+D66</f>
        <v>0</v>
      </c>
      <c r="E58" s="113">
        <f>E59+E60+E61+E62+E63+E64+E65+E66</f>
        <v>0</v>
      </c>
      <c r="F58" s="137" t="str">
        <f t="shared" si="1"/>
        <v/>
      </c>
      <c r="G58" s="135">
        <f>G59+G60+G61+G62+G63+G64+G65+G66</f>
        <v>0</v>
      </c>
      <c r="H58" s="136">
        <f>H59+H60+H61+H62+H63+H64+H65+H66</f>
        <v>0</v>
      </c>
      <c r="I58" s="137" t="str">
        <f t="shared" si="2"/>
        <v/>
      </c>
      <c r="J58" s="135">
        <f>J59+J60+J61+J62+J63+J64+J65+J66</f>
        <v>0</v>
      </c>
      <c r="K58" s="136">
        <f>K59+K60+K61+K62+K63+K64+K65+K66</f>
        <v>0</v>
      </c>
      <c r="L58" s="137" t="str">
        <f t="shared" si="3"/>
        <v/>
      </c>
      <c r="M58" s="115" t="str">
        <f t="shared" si="9"/>
        <v/>
      </c>
      <c r="N58" s="115" t="str">
        <f t="shared" si="9"/>
        <v/>
      </c>
    </row>
    <row r="59" spans="2:14" x14ac:dyDescent="0.25">
      <c r="B59" s="30" t="s">
        <v>71</v>
      </c>
      <c r="C59" s="35" t="s">
        <v>65</v>
      </c>
      <c r="D59" s="48">
        <v>0</v>
      </c>
      <c r="E59" s="61">
        <v>0</v>
      </c>
      <c r="F59" s="65" t="str">
        <f t="shared" si="1"/>
        <v/>
      </c>
      <c r="G59" s="63">
        <v>0</v>
      </c>
      <c r="H59" s="64">
        <v>0</v>
      </c>
      <c r="I59" s="65" t="str">
        <f t="shared" si="2"/>
        <v/>
      </c>
      <c r="J59" s="63">
        <v>0</v>
      </c>
      <c r="K59" s="64">
        <v>0</v>
      </c>
      <c r="L59" s="65" t="str">
        <f t="shared" si="3"/>
        <v/>
      </c>
      <c r="M59" s="60" t="str">
        <f t="shared" si="9"/>
        <v/>
      </c>
      <c r="N59" s="60" t="str">
        <f t="shared" si="9"/>
        <v/>
      </c>
    </row>
    <row r="60" spans="2:14" x14ac:dyDescent="0.25">
      <c r="B60" s="30" t="s">
        <v>165</v>
      </c>
      <c r="C60" s="35" t="s">
        <v>156</v>
      </c>
      <c r="D60" s="48">
        <v>0</v>
      </c>
      <c r="E60" s="61">
        <v>0</v>
      </c>
      <c r="F60" s="65" t="str">
        <f t="shared" si="1"/>
        <v/>
      </c>
      <c r="G60" s="63">
        <v>0</v>
      </c>
      <c r="H60" s="64">
        <v>0</v>
      </c>
      <c r="I60" s="65" t="str">
        <f t="shared" si="2"/>
        <v/>
      </c>
      <c r="J60" s="63">
        <v>0</v>
      </c>
      <c r="K60" s="64">
        <v>0</v>
      </c>
      <c r="L60" s="65" t="str">
        <f t="shared" si="3"/>
        <v/>
      </c>
      <c r="M60" s="60" t="str">
        <f t="shared" si="9"/>
        <v/>
      </c>
      <c r="N60" s="60" t="str">
        <f t="shared" si="9"/>
        <v/>
      </c>
    </row>
    <row r="61" spans="2:14" x14ac:dyDescent="0.25">
      <c r="B61" s="30" t="s">
        <v>166</v>
      </c>
      <c r="C61" s="35" t="s">
        <v>155</v>
      </c>
      <c r="D61" s="48">
        <v>0</v>
      </c>
      <c r="E61" s="61">
        <v>0</v>
      </c>
      <c r="F61" s="65" t="str">
        <f t="shared" si="1"/>
        <v/>
      </c>
      <c r="G61" s="63">
        <v>0</v>
      </c>
      <c r="H61" s="64">
        <v>0</v>
      </c>
      <c r="I61" s="65" t="str">
        <f t="shared" si="2"/>
        <v/>
      </c>
      <c r="J61" s="63">
        <v>0</v>
      </c>
      <c r="K61" s="64">
        <v>0</v>
      </c>
      <c r="L61" s="65" t="str">
        <f t="shared" si="3"/>
        <v/>
      </c>
      <c r="M61" s="60" t="str">
        <f t="shared" si="9"/>
        <v/>
      </c>
      <c r="N61" s="60" t="str">
        <f t="shared" si="9"/>
        <v/>
      </c>
    </row>
    <row r="62" spans="2:14" x14ac:dyDescent="0.25">
      <c r="B62" s="30" t="s">
        <v>167</v>
      </c>
      <c r="C62" s="35" t="s">
        <v>133</v>
      </c>
      <c r="D62" s="48">
        <v>0</v>
      </c>
      <c r="E62" s="61">
        <v>0</v>
      </c>
      <c r="F62" s="65" t="str">
        <f t="shared" si="1"/>
        <v/>
      </c>
      <c r="G62" s="63">
        <v>0</v>
      </c>
      <c r="H62" s="64">
        <v>0</v>
      </c>
      <c r="I62" s="65" t="str">
        <f t="shared" si="2"/>
        <v/>
      </c>
      <c r="J62" s="63">
        <v>0</v>
      </c>
      <c r="K62" s="64">
        <v>0</v>
      </c>
      <c r="L62" s="65" t="str">
        <f t="shared" si="3"/>
        <v/>
      </c>
      <c r="M62" s="60" t="str">
        <f t="shared" si="9"/>
        <v/>
      </c>
      <c r="N62" s="60" t="str">
        <f t="shared" si="9"/>
        <v/>
      </c>
    </row>
    <row r="63" spans="2:14" x14ac:dyDescent="0.25">
      <c r="B63" s="30" t="s">
        <v>168</v>
      </c>
      <c r="C63" s="35" t="s">
        <v>134</v>
      </c>
      <c r="D63" s="48">
        <v>0</v>
      </c>
      <c r="E63" s="61">
        <v>0</v>
      </c>
      <c r="F63" s="65" t="str">
        <f t="shared" si="1"/>
        <v/>
      </c>
      <c r="G63" s="63">
        <v>0</v>
      </c>
      <c r="H63" s="64">
        <v>0</v>
      </c>
      <c r="I63" s="65" t="str">
        <f t="shared" si="2"/>
        <v/>
      </c>
      <c r="J63" s="63">
        <v>0</v>
      </c>
      <c r="K63" s="64">
        <v>0</v>
      </c>
      <c r="L63" s="65" t="str">
        <f t="shared" si="3"/>
        <v/>
      </c>
      <c r="M63" s="60" t="str">
        <f t="shared" si="9"/>
        <v/>
      </c>
      <c r="N63" s="60" t="str">
        <f t="shared" si="9"/>
        <v/>
      </c>
    </row>
    <row r="64" spans="2:14" x14ac:dyDescent="0.25">
      <c r="B64" s="30" t="s">
        <v>169</v>
      </c>
      <c r="C64" s="35" t="s">
        <v>154</v>
      </c>
      <c r="D64" s="48">
        <v>0</v>
      </c>
      <c r="E64" s="61">
        <v>0</v>
      </c>
      <c r="F64" s="65" t="str">
        <f t="shared" si="1"/>
        <v/>
      </c>
      <c r="G64" s="63">
        <v>0</v>
      </c>
      <c r="H64" s="64">
        <v>0</v>
      </c>
      <c r="I64" s="65" t="str">
        <f t="shared" si="2"/>
        <v/>
      </c>
      <c r="J64" s="63">
        <v>0</v>
      </c>
      <c r="K64" s="64">
        <v>0</v>
      </c>
      <c r="L64" s="65" t="str">
        <f t="shared" si="3"/>
        <v/>
      </c>
      <c r="M64" s="60" t="str">
        <f t="shared" si="9"/>
        <v/>
      </c>
      <c r="N64" s="60" t="str">
        <f t="shared" si="9"/>
        <v/>
      </c>
    </row>
    <row r="65" spans="2:14" x14ac:dyDescent="0.25">
      <c r="B65" s="30" t="s">
        <v>170</v>
      </c>
      <c r="C65" s="35" t="s">
        <v>153</v>
      </c>
      <c r="D65" s="48">
        <v>0</v>
      </c>
      <c r="E65" s="61">
        <v>0</v>
      </c>
      <c r="F65" s="65" t="str">
        <f t="shared" si="1"/>
        <v/>
      </c>
      <c r="G65" s="63">
        <v>0</v>
      </c>
      <c r="H65" s="64">
        <v>0</v>
      </c>
      <c r="I65" s="65" t="str">
        <f t="shared" si="2"/>
        <v/>
      </c>
      <c r="J65" s="63">
        <v>0</v>
      </c>
      <c r="K65" s="64">
        <v>0</v>
      </c>
      <c r="L65" s="65" t="str">
        <f t="shared" si="3"/>
        <v/>
      </c>
      <c r="M65" s="60" t="str">
        <f t="shared" si="9"/>
        <v/>
      </c>
      <c r="N65" s="60" t="str">
        <f t="shared" si="9"/>
        <v/>
      </c>
    </row>
    <row r="66" spans="2:14" x14ac:dyDescent="0.25">
      <c r="B66" s="30" t="s">
        <v>171</v>
      </c>
      <c r="C66" s="35" t="s">
        <v>172</v>
      </c>
      <c r="D66" s="48">
        <v>0</v>
      </c>
      <c r="E66" s="61">
        <v>0</v>
      </c>
      <c r="F66" s="65" t="str">
        <f t="shared" si="1"/>
        <v/>
      </c>
      <c r="G66" s="63">
        <v>0</v>
      </c>
      <c r="H66" s="64">
        <v>0</v>
      </c>
      <c r="I66" s="65" t="str">
        <f t="shared" si="2"/>
        <v/>
      </c>
      <c r="J66" s="63">
        <v>0</v>
      </c>
      <c r="K66" s="64">
        <v>0</v>
      </c>
      <c r="L66" s="65" t="str">
        <f t="shared" si="3"/>
        <v/>
      </c>
      <c r="M66" s="60" t="str">
        <f t="shared" si="9"/>
        <v/>
      </c>
      <c r="N66" s="60" t="str">
        <f t="shared" si="9"/>
        <v/>
      </c>
    </row>
    <row r="67" spans="2:14" ht="15.75" thickBot="1" x14ac:dyDescent="0.3">
      <c r="B67" s="18"/>
      <c r="C67" s="8" t="s">
        <v>30</v>
      </c>
      <c r="D67" s="54">
        <f>D6+D9+D13+D16+D21+D36+D40</f>
        <v>80</v>
      </c>
      <c r="E67" s="66">
        <f>E6+E9+E13+E16+E21+E36+E40</f>
        <v>91</v>
      </c>
      <c r="F67" s="67">
        <f t="shared" si="1"/>
        <v>1.1375</v>
      </c>
      <c r="G67" s="68">
        <f>G6+G9+G13+G16+G21+G36+G40</f>
        <v>0</v>
      </c>
      <c r="H67" s="69">
        <f>H6+H9+H13+H16+H21+H36+H40</f>
        <v>0</v>
      </c>
      <c r="I67" s="67" t="str">
        <f t="shared" si="2"/>
        <v/>
      </c>
      <c r="J67" s="68">
        <f>J6+J9+J13+J16+J21+J36+J40</f>
        <v>0</v>
      </c>
      <c r="K67" s="69">
        <f>K6+K9+K13+K16+K21+K36+K40</f>
        <v>12</v>
      </c>
      <c r="L67" s="67" t="str">
        <f t="shared" si="3"/>
        <v/>
      </c>
      <c r="M67" s="70">
        <f t="shared" si="9"/>
        <v>0</v>
      </c>
      <c r="N67" s="71">
        <f t="shared" si="9"/>
        <v>0.13186813186813187</v>
      </c>
    </row>
    <row r="68" spans="2:14" x14ac:dyDescent="0.25">
      <c r="B68" s="2">
        <v>2</v>
      </c>
      <c r="C68" s="6" t="s">
        <v>31</v>
      </c>
      <c r="D68" s="72"/>
      <c r="E68" s="73"/>
      <c r="F68" s="74"/>
      <c r="G68" s="56"/>
      <c r="H68" s="75"/>
      <c r="I68" s="74"/>
      <c r="J68" s="56"/>
      <c r="K68" s="75"/>
      <c r="L68" s="74"/>
      <c r="M68" s="76"/>
      <c r="N68" s="77"/>
    </row>
    <row r="69" spans="2:14" x14ac:dyDescent="0.25">
      <c r="B69" s="42" t="s">
        <v>32</v>
      </c>
      <c r="C69" s="93" t="s">
        <v>33</v>
      </c>
      <c r="D69" s="95">
        <f>D70+D71+D72+D73+D74+D75+D76+D77+D78+D79+D80</f>
        <v>6304</v>
      </c>
      <c r="E69" s="116">
        <f>E70+E71+E72+E73+E74+E75+E76+E77+E78+E79+E80</f>
        <v>6642</v>
      </c>
      <c r="F69" s="117">
        <f t="shared" ref="F69:F132" si="10">IFERROR(E69/D69,"")</f>
        <v>1.0536167512690355</v>
      </c>
      <c r="G69" s="118">
        <f>G70+G71+G72+G73+G74+G75+G76+G77+G78+G79+G80</f>
        <v>0</v>
      </c>
      <c r="H69" s="119">
        <f>H70+H71+H72+H73+H74+H75+H76+H77+H78+H79+H80</f>
        <v>0</v>
      </c>
      <c r="I69" s="117" t="str">
        <f t="shared" ref="I69:I81" si="11">IFERROR(H69/G69,"")</f>
        <v/>
      </c>
      <c r="J69" s="118">
        <f>J70+J71+J72+J73+J74+J75+J76+J77+J78+J79+J80</f>
        <v>0</v>
      </c>
      <c r="K69" s="119">
        <f>K70+K71+K72+K73+K74+K75+K76+K77+K78+K79+K80</f>
        <v>0</v>
      </c>
      <c r="L69" s="117" t="str">
        <f t="shared" ref="L69:L81" si="12">IFERROR(K69/J69,"")</f>
        <v/>
      </c>
      <c r="M69" s="120">
        <f t="shared" ref="M69:N81" si="13">IFERROR(J69/D69,"")</f>
        <v>0</v>
      </c>
      <c r="N69" s="120">
        <f t="shared" si="13"/>
        <v>0</v>
      </c>
    </row>
    <row r="70" spans="2:14" x14ac:dyDescent="0.25">
      <c r="B70" s="31" t="s">
        <v>173</v>
      </c>
      <c r="C70" s="38" t="s">
        <v>183</v>
      </c>
      <c r="D70" s="48">
        <v>0</v>
      </c>
      <c r="E70" s="61">
        <v>0</v>
      </c>
      <c r="F70" s="62" t="str">
        <f t="shared" si="10"/>
        <v/>
      </c>
      <c r="G70" s="63">
        <v>0</v>
      </c>
      <c r="H70" s="64">
        <v>0</v>
      </c>
      <c r="I70" s="62" t="str">
        <f t="shared" si="11"/>
        <v/>
      </c>
      <c r="J70" s="63">
        <v>0</v>
      </c>
      <c r="K70" s="64">
        <v>0</v>
      </c>
      <c r="L70" s="62" t="str">
        <f t="shared" si="12"/>
        <v/>
      </c>
      <c r="M70" s="78" t="str">
        <f t="shared" si="13"/>
        <v/>
      </c>
      <c r="N70" s="78" t="str">
        <f t="shared" si="13"/>
        <v/>
      </c>
    </row>
    <row r="71" spans="2:14" x14ac:dyDescent="0.25">
      <c r="B71" s="31" t="s">
        <v>75</v>
      </c>
      <c r="C71" s="38" t="s">
        <v>65</v>
      </c>
      <c r="D71" s="48">
        <v>65</v>
      </c>
      <c r="E71" s="61">
        <v>177</v>
      </c>
      <c r="F71" s="62">
        <f t="shared" si="10"/>
        <v>2.7230769230769232</v>
      </c>
      <c r="G71" s="63">
        <v>0</v>
      </c>
      <c r="H71" s="64">
        <v>0</v>
      </c>
      <c r="I71" s="62" t="str">
        <f t="shared" si="11"/>
        <v/>
      </c>
      <c r="J71" s="63">
        <v>0</v>
      </c>
      <c r="K71" s="64">
        <v>0</v>
      </c>
      <c r="L71" s="62" t="str">
        <f t="shared" si="12"/>
        <v/>
      </c>
      <c r="M71" s="78">
        <f t="shared" si="13"/>
        <v>0</v>
      </c>
      <c r="N71" s="78">
        <f t="shared" si="13"/>
        <v>0</v>
      </c>
    </row>
    <row r="72" spans="2:14" x14ac:dyDescent="0.25">
      <c r="B72" s="31" t="s">
        <v>174</v>
      </c>
      <c r="C72" s="38" t="s">
        <v>184</v>
      </c>
      <c r="D72" s="48">
        <v>0</v>
      </c>
      <c r="E72" s="61">
        <v>0</v>
      </c>
      <c r="F72" s="62" t="str">
        <f t="shared" si="10"/>
        <v/>
      </c>
      <c r="G72" s="63">
        <v>0</v>
      </c>
      <c r="H72" s="64">
        <v>0</v>
      </c>
      <c r="I72" s="62" t="str">
        <f t="shared" si="11"/>
        <v/>
      </c>
      <c r="J72" s="63">
        <v>0</v>
      </c>
      <c r="K72" s="64">
        <v>0</v>
      </c>
      <c r="L72" s="62" t="str">
        <f t="shared" si="12"/>
        <v/>
      </c>
      <c r="M72" s="78" t="str">
        <f t="shared" si="13"/>
        <v/>
      </c>
      <c r="N72" s="78" t="str">
        <f t="shared" si="13"/>
        <v/>
      </c>
    </row>
    <row r="73" spans="2:14" x14ac:dyDescent="0.25">
      <c r="B73" s="31" t="s">
        <v>175</v>
      </c>
      <c r="C73" s="38" t="s">
        <v>185</v>
      </c>
      <c r="D73" s="48">
        <v>0</v>
      </c>
      <c r="E73" s="61">
        <v>0</v>
      </c>
      <c r="F73" s="62" t="str">
        <f t="shared" si="10"/>
        <v/>
      </c>
      <c r="G73" s="63">
        <v>0</v>
      </c>
      <c r="H73" s="64">
        <v>0</v>
      </c>
      <c r="I73" s="62" t="str">
        <f t="shared" si="11"/>
        <v/>
      </c>
      <c r="J73" s="63">
        <v>0</v>
      </c>
      <c r="K73" s="64">
        <v>0</v>
      </c>
      <c r="L73" s="62" t="str">
        <f t="shared" si="12"/>
        <v/>
      </c>
      <c r="M73" s="78" t="str">
        <f t="shared" si="13"/>
        <v/>
      </c>
      <c r="N73" s="78" t="str">
        <f t="shared" si="13"/>
        <v/>
      </c>
    </row>
    <row r="74" spans="2:14" x14ac:dyDescent="0.25">
      <c r="B74" s="31" t="s">
        <v>176</v>
      </c>
      <c r="C74" s="38" t="s">
        <v>133</v>
      </c>
      <c r="D74" s="48">
        <v>0</v>
      </c>
      <c r="E74" s="61">
        <v>0</v>
      </c>
      <c r="F74" s="62" t="str">
        <f t="shared" si="10"/>
        <v/>
      </c>
      <c r="G74" s="63">
        <v>0</v>
      </c>
      <c r="H74" s="64">
        <v>0</v>
      </c>
      <c r="I74" s="62" t="str">
        <f t="shared" si="11"/>
        <v/>
      </c>
      <c r="J74" s="63">
        <v>0</v>
      </c>
      <c r="K74" s="64">
        <v>0</v>
      </c>
      <c r="L74" s="62" t="str">
        <f t="shared" si="12"/>
        <v/>
      </c>
      <c r="M74" s="78" t="str">
        <f t="shared" si="13"/>
        <v/>
      </c>
      <c r="N74" s="78" t="str">
        <f t="shared" si="13"/>
        <v/>
      </c>
    </row>
    <row r="75" spans="2:14" x14ac:dyDescent="0.25">
      <c r="B75" s="31" t="s">
        <v>177</v>
      </c>
      <c r="C75" s="38" t="s">
        <v>186</v>
      </c>
      <c r="D75" s="48">
        <v>180</v>
      </c>
      <c r="E75" s="61">
        <v>345</v>
      </c>
      <c r="F75" s="62">
        <f t="shared" si="10"/>
        <v>1.9166666666666667</v>
      </c>
      <c r="G75" s="63">
        <v>0</v>
      </c>
      <c r="H75" s="64">
        <v>0</v>
      </c>
      <c r="I75" s="62" t="str">
        <f t="shared" si="11"/>
        <v/>
      </c>
      <c r="J75" s="63">
        <v>0</v>
      </c>
      <c r="K75" s="64">
        <v>0</v>
      </c>
      <c r="L75" s="62" t="str">
        <f t="shared" si="12"/>
        <v/>
      </c>
      <c r="M75" s="78">
        <f t="shared" si="13"/>
        <v>0</v>
      </c>
      <c r="N75" s="78">
        <f t="shared" si="13"/>
        <v>0</v>
      </c>
    </row>
    <row r="76" spans="2:14" x14ac:dyDescent="0.25">
      <c r="B76" s="31" t="s">
        <v>178</v>
      </c>
      <c r="C76" s="38" t="s">
        <v>134</v>
      </c>
      <c r="D76" s="48">
        <v>5274</v>
      </c>
      <c r="E76" s="61">
        <v>5319</v>
      </c>
      <c r="F76" s="62">
        <f t="shared" si="10"/>
        <v>1.0085324232081911</v>
      </c>
      <c r="G76" s="63">
        <v>0</v>
      </c>
      <c r="H76" s="64">
        <v>0</v>
      </c>
      <c r="I76" s="62" t="str">
        <f t="shared" si="11"/>
        <v/>
      </c>
      <c r="J76" s="63">
        <v>0</v>
      </c>
      <c r="K76" s="64">
        <v>0</v>
      </c>
      <c r="L76" s="62" t="str">
        <f t="shared" si="12"/>
        <v/>
      </c>
      <c r="M76" s="78">
        <f t="shared" si="13"/>
        <v>0</v>
      </c>
      <c r="N76" s="78">
        <f t="shared" si="13"/>
        <v>0</v>
      </c>
    </row>
    <row r="77" spans="2:14" x14ac:dyDescent="0.25">
      <c r="B77" s="31" t="s">
        <v>179</v>
      </c>
      <c r="C77" s="38" t="s">
        <v>154</v>
      </c>
      <c r="D77" s="48">
        <v>455</v>
      </c>
      <c r="E77" s="61">
        <v>501</v>
      </c>
      <c r="F77" s="62">
        <f t="shared" si="10"/>
        <v>1.1010989010989012</v>
      </c>
      <c r="G77" s="63">
        <v>0</v>
      </c>
      <c r="H77" s="64">
        <v>0</v>
      </c>
      <c r="I77" s="62" t="str">
        <f t="shared" si="11"/>
        <v/>
      </c>
      <c r="J77" s="63">
        <v>0</v>
      </c>
      <c r="K77" s="64">
        <v>0</v>
      </c>
      <c r="L77" s="62" t="str">
        <f t="shared" si="12"/>
        <v/>
      </c>
      <c r="M77" s="78">
        <f t="shared" si="13"/>
        <v>0</v>
      </c>
      <c r="N77" s="78">
        <f t="shared" si="13"/>
        <v>0</v>
      </c>
    </row>
    <row r="78" spans="2:14" x14ac:dyDescent="0.25">
      <c r="B78" s="31" t="s">
        <v>180</v>
      </c>
      <c r="C78" s="38" t="s">
        <v>187</v>
      </c>
      <c r="D78" s="48">
        <v>0</v>
      </c>
      <c r="E78" s="61">
        <v>0</v>
      </c>
      <c r="F78" s="62" t="str">
        <f t="shared" si="10"/>
        <v/>
      </c>
      <c r="G78" s="63">
        <v>0</v>
      </c>
      <c r="H78" s="64">
        <v>0</v>
      </c>
      <c r="I78" s="62" t="str">
        <f t="shared" si="11"/>
        <v/>
      </c>
      <c r="J78" s="63">
        <v>0</v>
      </c>
      <c r="K78" s="64">
        <v>0</v>
      </c>
      <c r="L78" s="62" t="str">
        <f t="shared" si="12"/>
        <v/>
      </c>
      <c r="M78" s="78" t="str">
        <f t="shared" si="13"/>
        <v/>
      </c>
      <c r="N78" s="78" t="str">
        <f t="shared" si="13"/>
        <v/>
      </c>
    </row>
    <row r="79" spans="2:14" x14ac:dyDescent="0.25">
      <c r="B79" s="31" t="s">
        <v>181</v>
      </c>
      <c r="C79" s="38" t="s">
        <v>188</v>
      </c>
      <c r="D79" s="48">
        <v>330</v>
      </c>
      <c r="E79" s="61">
        <v>300</v>
      </c>
      <c r="F79" s="62">
        <f t="shared" si="10"/>
        <v>0.90909090909090906</v>
      </c>
      <c r="G79" s="63">
        <v>0</v>
      </c>
      <c r="H79" s="64">
        <v>0</v>
      </c>
      <c r="I79" s="62" t="str">
        <f t="shared" si="11"/>
        <v/>
      </c>
      <c r="J79" s="63">
        <v>0</v>
      </c>
      <c r="K79" s="64">
        <v>0</v>
      </c>
      <c r="L79" s="62" t="str">
        <f t="shared" si="12"/>
        <v/>
      </c>
      <c r="M79" s="78">
        <f t="shared" si="13"/>
        <v>0</v>
      </c>
      <c r="N79" s="78">
        <f t="shared" si="13"/>
        <v>0</v>
      </c>
    </row>
    <row r="80" spans="2:14" x14ac:dyDescent="0.25">
      <c r="B80" s="31" t="s">
        <v>182</v>
      </c>
      <c r="C80" s="38" t="s">
        <v>172</v>
      </c>
      <c r="D80" s="48">
        <v>0</v>
      </c>
      <c r="E80" s="61">
        <v>0</v>
      </c>
      <c r="F80" s="62" t="str">
        <f t="shared" si="10"/>
        <v/>
      </c>
      <c r="G80" s="63">
        <v>0</v>
      </c>
      <c r="H80" s="64">
        <v>0</v>
      </c>
      <c r="I80" s="62" t="str">
        <f t="shared" si="11"/>
        <v/>
      </c>
      <c r="J80" s="63">
        <v>0</v>
      </c>
      <c r="K80" s="64">
        <v>0</v>
      </c>
      <c r="L80" s="62" t="str">
        <f t="shared" si="12"/>
        <v/>
      </c>
      <c r="M80" s="78" t="str">
        <f t="shared" si="13"/>
        <v/>
      </c>
      <c r="N80" s="78" t="str">
        <f t="shared" si="13"/>
        <v/>
      </c>
    </row>
    <row r="81" spans="2:14" ht="15.75" thickBot="1" x14ac:dyDescent="0.3">
      <c r="B81" s="18"/>
      <c r="C81" s="5" t="s">
        <v>30</v>
      </c>
      <c r="D81" s="50">
        <f>D69</f>
        <v>6304</v>
      </c>
      <c r="E81" s="66">
        <f>E69</f>
        <v>6642</v>
      </c>
      <c r="F81" s="67">
        <f t="shared" si="10"/>
        <v>1.0536167512690355</v>
      </c>
      <c r="G81" s="59">
        <f>G69</f>
        <v>0</v>
      </c>
      <c r="H81" s="69">
        <f>H69</f>
        <v>0</v>
      </c>
      <c r="I81" s="67" t="str">
        <f t="shared" si="11"/>
        <v/>
      </c>
      <c r="J81" s="59">
        <f>J69</f>
        <v>0</v>
      </c>
      <c r="K81" s="69">
        <f>K69</f>
        <v>0</v>
      </c>
      <c r="L81" s="67" t="str">
        <f t="shared" si="12"/>
        <v/>
      </c>
      <c r="M81" s="79">
        <f t="shared" si="13"/>
        <v>0</v>
      </c>
      <c r="N81" s="79">
        <f t="shared" si="13"/>
        <v>0</v>
      </c>
    </row>
    <row r="82" spans="2:14" x14ac:dyDescent="0.25">
      <c r="B82" s="2">
        <v>3</v>
      </c>
      <c r="C82" s="10" t="s">
        <v>34</v>
      </c>
      <c r="D82" s="56"/>
      <c r="E82" s="75"/>
      <c r="F82" s="74"/>
      <c r="G82" s="56"/>
      <c r="H82" s="75"/>
      <c r="I82" s="74"/>
      <c r="J82" s="56"/>
      <c r="K82" s="75"/>
      <c r="L82" s="74"/>
      <c r="M82" s="76"/>
      <c r="N82" s="77"/>
    </row>
    <row r="83" spans="2:14" x14ac:dyDescent="0.25">
      <c r="B83" s="41" t="s">
        <v>40</v>
      </c>
      <c r="C83" s="85" t="s">
        <v>36</v>
      </c>
      <c r="D83" s="87">
        <f>D84+D92+D100</f>
        <v>7343</v>
      </c>
      <c r="E83" s="110">
        <f>E84+E92+E100</f>
        <v>10682</v>
      </c>
      <c r="F83" s="111">
        <f t="shared" si="10"/>
        <v>1.4547187797902765</v>
      </c>
      <c r="G83" s="87">
        <f>G84+G92+G100</f>
        <v>0</v>
      </c>
      <c r="H83" s="110">
        <f>H84+H92+H100</f>
        <v>0</v>
      </c>
      <c r="I83" s="111" t="str">
        <f>IFERROR(H83/G83,"")</f>
        <v/>
      </c>
      <c r="J83" s="87">
        <f>J84+J92+J100</f>
        <v>0</v>
      </c>
      <c r="K83" s="110">
        <f>K84+K92+K100</f>
        <v>0</v>
      </c>
      <c r="L83" s="111" t="str">
        <f t="shared" ref="L83:L146" si="14">IFERROR(K83/J83,"")</f>
        <v/>
      </c>
      <c r="M83" s="140">
        <f t="shared" ref="M83:N98" si="15">IFERROR(J83/D83,"")</f>
        <v>0</v>
      </c>
      <c r="N83" s="140">
        <f t="shared" si="15"/>
        <v>0</v>
      </c>
    </row>
    <row r="84" spans="2:14" x14ac:dyDescent="0.25">
      <c r="B84" s="44" t="s">
        <v>77</v>
      </c>
      <c r="C84" s="89" t="s">
        <v>37</v>
      </c>
      <c r="D84" s="91">
        <f>D85+D86+D87+D88+D89+D90+D91</f>
        <v>205</v>
      </c>
      <c r="E84" s="113">
        <f>E85+E86+E87+E88+E89+E90+E91</f>
        <v>588</v>
      </c>
      <c r="F84" s="114">
        <f t="shared" si="10"/>
        <v>2.8682926829268292</v>
      </c>
      <c r="G84" s="91">
        <f>G85+G86+G87+G88+G89+G90+G91</f>
        <v>0</v>
      </c>
      <c r="H84" s="113">
        <f>H85+H86+H87+H88+H89+H90+H91</f>
        <v>0</v>
      </c>
      <c r="I84" s="114" t="str">
        <f t="shared" ref="I84:I146" si="16">IFERROR(H84/G84,"")</f>
        <v/>
      </c>
      <c r="J84" s="91">
        <f>J85+J86+J87+J88+J89+J90+J91</f>
        <v>0</v>
      </c>
      <c r="K84" s="113">
        <f>K85+K86+K87+K88+K89+K90+K91</f>
        <v>0</v>
      </c>
      <c r="L84" s="114" t="str">
        <f t="shared" si="14"/>
        <v/>
      </c>
      <c r="M84" s="115">
        <f t="shared" si="15"/>
        <v>0</v>
      </c>
      <c r="N84" s="115">
        <f t="shared" si="15"/>
        <v>0</v>
      </c>
    </row>
    <row r="85" spans="2:14" x14ac:dyDescent="0.25">
      <c r="B85" s="30" t="s">
        <v>191</v>
      </c>
      <c r="C85" s="31" t="s">
        <v>158</v>
      </c>
      <c r="D85" s="48">
        <v>160</v>
      </c>
      <c r="E85" s="61">
        <v>569</v>
      </c>
      <c r="F85" s="62">
        <f t="shared" si="10"/>
        <v>3.5562499999999999</v>
      </c>
      <c r="G85" s="48">
        <v>0</v>
      </c>
      <c r="H85" s="61">
        <v>0</v>
      </c>
      <c r="I85" s="62" t="str">
        <f t="shared" si="16"/>
        <v/>
      </c>
      <c r="J85" s="48">
        <v>0</v>
      </c>
      <c r="K85" s="61">
        <v>0</v>
      </c>
      <c r="L85" s="62" t="str">
        <f t="shared" si="14"/>
        <v/>
      </c>
      <c r="M85" s="60">
        <f t="shared" si="15"/>
        <v>0</v>
      </c>
      <c r="N85" s="60">
        <f t="shared" si="15"/>
        <v>0</v>
      </c>
    </row>
    <row r="86" spans="2:14" x14ac:dyDescent="0.25">
      <c r="B86" s="30" t="s">
        <v>76</v>
      </c>
      <c r="C86" s="31" t="s">
        <v>65</v>
      </c>
      <c r="D86" s="48">
        <v>20</v>
      </c>
      <c r="E86" s="61">
        <v>2</v>
      </c>
      <c r="F86" s="62">
        <f t="shared" si="10"/>
        <v>0.1</v>
      </c>
      <c r="G86" s="48">
        <v>0</v>
      </c>
      <c r="H86" s="61">
        <v>0</v>
      </c>
      <c r="I86" s="62" t="str">
        <f t="shared" si="16"/>
        <v/>
      </c>
      <c r="J86" s="48">
        <v>0</v>
      </c>
      <c r="K86" s="61">
        <v>0</v>
      </c>
      <c r="L86" s="62" t="str">
        <f t="shared" si="14"/>
        <v/>
      </c>
      <c r="M86" s="60">
        <f>IFERROR(J86/D86,"")</f>
        <v>0</v>
      </c>
      <c r="N86" s="60">
        <f t="shared" si="15"/>
        <v>0</v>
      </c>
    </row>
    <row r="87" spans="2:14" x14ac:dyDescent="0.25">
      <c r="B87" s="30" t="s">
        <v>190</v>
      </c>
      <c r="C87" s="31" t="s">
        <v>156</v>
      </c>
      <c r="D87" s="48">
        <v>0</v>
      </c>
      <c r="E87" s="61">
        <v>0</v>
      </c>
      <c r="F87" s="62" t="str">
        <f t="shared" si="10"/>
        <v/>
      </c>
      <c r="G87" s="48">
        <v>0</v>
      </c>
      <c r="H87" s="61">
        <v>0</v>
      </c>
      <c r="I87" s="62" t="str">
        <f t="shared" si="16"/>
        <v/>
      </c>
      <c r="J87" s="48">
        <v>0</v>
      </c>
      <c r="K87" s="61">
        <v>0</v>
      </c>
      <c r="L87" s="62" t="str">
        <f t="shared" si="14"/>
        <v/>
      </c>
      <c r="M87" s="60" t="str">
        <f t="shared" si="15"/>
        <v/>
      </c>
      <c r="N87" s="60" t="str">
        <f t="shared" si="15"/>
        <v/>
      </c>
    </row>
    <row r="88" spans="2:14" x14ac:dyDescent="0.25">
      <c r="B88" s="30" t="s">
        <v>192</v>
      </c>
      <c r="C88" s="31" t="s">
        <v>189</v>
      </c>
      <c r="D88" s="48">
        <v>0</v>
      </c>
      <c r="E88" s="61">
        <v>0</v>
      </c>
      <c r="F88" s="62" t="str">
        <f t="shared" si="10"/>
        <v/>
      </c>
      <c r="G88" s="48">
        <v>0</v>
      </c>
      <c r="H88" s="61">
        <v>0</v>
      </c>
      <c r="I88" s="62" t="str">
        <f t="shared" si="16"/>
        <v/>
      </c>
      <c r="J88" s="48">
        <v>0</v>
      </c>
      <c r="K88" s="61">
        <v>0</v>
      </c>
      <c r="L88" s="62" t="str">
        <f t="shared" si="14"/>
        <v/>
      </c>
      <c r="M88" s="60" t="str">
        <f t="shared" si="15"/>
        <v/>
      </c>
      <c r="N88" s="60" t="str">
        <f t="shared" si="15"/>
        <v/>
      </c>
    </row>
    <row r="89" spans="2:14" x14ac:dyDescent="0.25">
      <c r="B89" s="30" t="s">
        <v>193</v>
      </c>
      <c r="C89" s="31" t="s">
        <v>155</v>
      </c>
      <c r="D89" s="48">
        <v>0</v>
      </c>
      <c r="E89" s="61">
        <v>0</v>
      </c>
      <c r="F89" s="62" t="str">
        <f t="shared" si="10"/>
        <v/>
      </c>
      <c r="G89" s="48">
        <v>0</v>
      </c>
      <c r="H89" s="61">
        <v>0</v>
      </c>
      <c r="I89" s="62" t="str">
        <f t="shared" si="16"/>
        <v/>
      </c>
      <c r="J89" s="48">
        <v>0</v>
      </c>
      <c r="K89" s="61">
        <v>0</v>
      </c>
      <c r="L89" s="62" t="str">
        <f t="shared" si="14"/>
        <v/>
      </c>
      <c r="M89" s="60" t="str">
        <f t="shared" si="15"/>
        <v/>
      </c>
      <c r="N89" s="60" t="str">
        <f t="shared" si="15"/>
        <v/>
      </c>
    </row>
    <row r="90" spans="2:14" x14ac:dyDescent="0.25">
      <c r="B90" s="30" t="s">
        <v>194</v>
      </c>
      <c r="C90" s="31" t="s">
        <v>133</v>
      </c>
      <c r="D90" s="48">
        <v>25</v>
      </c>
      <c r="E90" s="61">
        <v>17</v>
      </c>
      <c r="F90" s="62">
        <f t="shared" si="10"/>
        <v>0.68</v>
      </c>
      <c r="G90" s="48">
        <v>0</v>
      </c>
      <c r="H90" s="61">
        <v>0</v>
      </c>
      <c r="I90" s="62" t="str">
        <f t="shared" si="16"/>
        <v/>
      </c>
      <c r="J90" s="48">
        <v>0</v>
      </c>
      <c r="K90" s="61">
        <v>0</v>
      </c>
      <c r="L90" s="62" t="str">
        <f t="shared" si="14"/>
        <v/>
      </c>
      <c r="M90" s="60">
        <f t="shared" si="15"/>
        <v>0</v>
      </c>
      <c r="N90" s="60">
        <f t="shared" si="15"/>
        <v>0</v>
      </c>
    </row>
    <row r="91" spans="2:14" x14ac:dyDescent="0.25">
      <c r="B91" s="30" t="s">
        <v>195</v>
      </c>
      <c r="C91" s="31" t="s">
        <v>134</v>
      </c>
      <c r="D91" s="48">
        <v>0</v>
      </c>
      <c r="E91" s="61">
        <v>0</v>
      </c>
      <c r="F91" s="62" t="str">
        <f t="shared" si="10"/>
        <v/>
      </c>
      <c r="G91" s="48">
        <v>0</v>
      </c>
      <c r="H91" s="61">
        <v>0</v>
      </c>
      <c r="I91" s="62" t="str">
        <f t="shared" si="16"/>
        <v/>
      </c>
      <c r="J91" s="48">
        <v>0</v>
      </c>
      <c r="K91" s="61">
        <v>0</v>
      </c>
      <c r="L91" s="62" t="str">
        <f t="shared" si="14"/>
        <v/>
      </c>
      <c r="M91" s="60" t="str">
        <f t="shared" si="15"/>
        <v/>
      </c>
      <c r="N91" s="60" t="str">
        <f t="shared" si="15"/>
        <v/>
      </c>
    </row>
    <row r="92" spans="2:14" x14ac:dyDescent="0.25">
      <c r="B92" s="44" t="s">
        <v>78</v>
      </c>
      <c r="C92" s="89" t="s">
        <v>38</v>
      </c>
      <c r="D92" s="91">
        <f>D93+D94+D95+D96+D97+D98+D99</f>
        <v>1425</v>
      </c>
      <c r="E92" s="113">
        <f t="shared" ref="E92" si="17">E93+E94+E95+E96+E97+E98+E99</f>
        <v>440</v>
      </c>
      <c r="F92" s="114">
        <f t="shared" si="10"/>
        <v>0.30877192982456142</v>
      </c>
      <c r="G92" s="91">
        <f t="shared" ref="G92:H92" si="18">G93+G94+G95+G96+G97+G98+G99</f>
        <v>0</v>
      </c>
      <c r="H92" s="113">
        <f t="shared" si="18"/>
        <v>0</v>
      </c>
      <c r="I92" s="114" t="str">
        <f t="shared" si="16"/>
        <v/>
      </c>
      <c r="J92" s="91">
        <f t="shared" ref="J92:K92" si="19">J93+J94+J95+J96+J97+J98+J99</f>
        <v>0</v>
      </c>
      <c r="K92" s="113">
        <f t="shared" si="19"/>
        <v>0</v>
      </c>
      <c r="L92" s="114" t="str">
        <f t="shared" si="14"/>
        <v/>
      </c>
      <c r="M92" s="115">
        <f t="shared" si="15"/>
        <v>0</v>
      </c>
      <c r="N92" s="115">
        <f t="shared" si="15"/>
        <v>0</v>
      </c>
    </row>
    <row r="93" spans="2:14" x14ac:dyDescent="0.25">
      <c r="B93" s="30" t="s">
        <v>196</v>
      </c>
      <c r="C93" s="31" t="s">
        <v>158</v>
      </c>
      <c r="D93" s="48">
        <v>1240</v>
      </c>
      <c r="E93" s="61">
        <v>382</v>
      </c>
      <c r="F93" s="62">
        <f t="shared" si="10"/>
        <v>0.30806451612903224</v>
      </c>
      <c r="G93" s="48">
        <v>0</v>
      </c>
      <c r="H93" s="61">
        <v>0</v>
      </c>
      <c r="I93" s="62" t="str">
        <f t="shared" si="16"/>
        <v/>
      </c>
      <c r="J93" s="48">
        <v>0</v>
      </c>
      <c r="K93" s="61">
        <v>0</v>
      </c>
      <c r="L93" s="62" t="str">
        <f t="shared" si="14"/>
        <v/>
      </c>
      <c r="M93" s="60">
        <f t="shared" si="15"/>
        <v>0</v>
      </c>
      <c r="N93" s="60">
        <f t="shared" si="15"/>
        <v>0</v>
      </c>
    </row>
    <row r="94" spans="2:14" x14ac:dyDescent="0.25">
      <c r="B94" s="30" t="s">
        <v>80</v>
      </c>
      <c r="C94" s="31" t="s">
        <v>65</v>
      </c>
      <c r="D94" s="48">
        <v>55</v>
      </c>
      <c r="E94" s="61">
        <v>27</v>
      </c>
      <c r="F94" s="62">
        <f t="shared" si="10"/>
        <v>0.49090909090909091</v>
      </c>
      <c r="G94" s="48">
        <v>0</v>
      </c>
      <c r="H94" s="61">
        <v>0</v>
      </c>
      <c r="I94" s="62" t="str">
        <f t="shared" si="16"/>
        <v/>
      </c>
      <c r="J94" s="48">
        <v>0</v>
      </c>
      <c r="K94" s="61">
        <v>0</v>
      </c>
      <c r="L94" s="62" t="str">
        <f t="shared" si="14"/>
        <v/>
      </c>
      <c r="M94" s="60">
        <f t="shared" si="15"/>
        <v>0</v>
      </c>
      <c r="N94" s="60">
        <f t="shared" si="15"/>
        <v>0</v>
      </c>
    </row>
    <row r="95" spans="2:14" x14ac:dyDescent="0.25">
      <c r="B95" s="30" t="s">
        <v>197</v>
      </c>
      <c r="C95" s="31" t="s">
        <v>156</v>
      </c>
      <c r="D95" s="48">
        <v>60</v>
      </c>
      <c r="E95" s="61">
        <v>0</v>
      </c>
      <c r="F95" s="62">
        <f t="shared" si="10"/>
        <v>0</v>
      </c>
      <c r="G95" s="48">
        <v>0</v>
      </c>
      <c r="H95" s="61">
        <v>0</v>
      </c>
      <c r="I95" s="62" t="str">
        <f t="shared" si="16"/>
        <v/>
      </c>
      <c r="J95" s="48">
        <v>0</v>
      </c>
      <c r="K95" s="61">
        <v>0</v>
      </c>
      <c r="L95" s="62" t="str">
        <f t="shared" si="14"/>
        <v/>
      </c>
      <c r="M95" s="60">
        <f t="shared" si="15"/>
        <v>0</v>
      </c>
      <c r="N95" s="60" t="str">
        <f t="shared" si="15"/>
        <v/>
      </c>
    </row>
    <row r="96" spans="2:14" x14ac:dyDescent="0.25">
      <c r="B96" s="30" t="s">
        <v>198</v>
      </c>
      <c r="C96" s="31" t="s">
        <v>189</v>
      </c>
      <c r="D96" s="48">
        <v>0</v>
      </c>
      <c r="E96" s="61">
        <v>0</v>
      </c>
      <c r="F96" s="62" t="str">
        <f t="shared" si="10"/>
        <v/>
      </c>
      <c r="G96" s="48">
        <v>0</v>
      </c>
      <c r="H96" s="61">
        <v>0</v>
      </c>
      <c r="I96" s="62" t="str">
        <f t="shared" si="16"/>
        <v/>
      </c>
      <c r="J96" s="48">
        <v>0</v>
      </c>
      <c r="K96" s="61">
        <v>0</v>
      </c>
      <c r="L96" s="62" t="str">
        <f t="shared" si="14"/>
        <v/>
      </c>
      <c r="M96" s="60" t="str">
        <f t="shared" si="15"/>
        <v/>
      </c>
      <c r="N96" s="60" t="str">
        <f t="shared" si="15"/>
        <v/>
      </c>
    </row>
    <row r="97" spans="2:14" x14ac:dyDescent="0.25">
      <c r="B97" s="30" t="s">
        <v>199</v>
      </c>
      <c r="C97" s="31" t="s">
        <v>155</v>
      </c>
      <c r="D97" s="48">
        <v>0</v>
      </c>
      <c r="E97" s="61">
        <v>0</v>
      </c>
      <c r="F97" s="62" t="str">
        <f t="shared" si="10"/>
        <v/>
      </c>
      <c r="G97" s="48">
        <v>0</v>
      </c>
      <c r="H97" s="61">
        <v>0</v>
      </c>
      <c r="I97" s="62" t="str">
        <f t="shared" si="16"/>
        <v/>
      </c>
      <c r="J97" s="48">
        <v>0</v>
      </c>
      <c r="K97" s="61">
        <v>0</v>
      </c>
      <c r="L97" s="62" t="str">
        <f t="shared" si="14"/>
        <v/>
      </c>
      <c r="M97" s="60" t="str">
        <f t="shared" si="15"/>
        <v/>
      </c>
      <c r="N97" s="60" t="str">
        <f t="shared" si="15"/>
        <v/>
      </c>
    </row>
    <row r="98" spans="2:14" x14ac:dyDescent="0.25">
      <c r="B98" s="30" t="s">
        <v>200</v>
      </c>
      <c r="C98" s="31" t="s">
        <v>133</v>
      </c>
      <c r="D98" s="48">
        <v>40</v>
      </c>
      <c r="E98" s="61">
        <v>24</v>
      </c>
      <c r="F98" s="62">
        <f t="shared" si="10"/>
        <v>0.6</v>
      </c>
      <c r="G98" s="48">
        <v>0</v>
      </c>
      <c r="H98" s="61">
        <v>0</v>
      </c>
      <c r="I98" s="62" t="str">
        <f t="shared" si="16"/>
        <v/>
      </c>
      <c r="J98" s="48">
        <v>0</v>
      </c>
      <c r="K98" s="61">
        <v>0</v>
      </c>
      <c r="L98" s="62" t="str">
        <f t="shared" si="14"/>
        <v/>
      </c>
      <c r="M98" s="60">
        <f t="shared" si="15"/>
        <v>0</v>
      </c>
      <c r="N98" s="60">
        <f t="shared" si="15"/>
        <v>0</v>
      </c>
    </row>
    <row r="99" spans="2:14" x14ac:dyDescent="0.25">
      <c r="B99" s="30" t="s">
        <v>201</v>
      </c>
      <c r="C99" s="31" t="s">
        <v>134</v>
      </c>
      <c r="D99" s="48">
        <v>30</v>
      </c>
      <c r="E99" s="61">
        <v>7</v>
      </c>
      <c r="F99" s="62">
        <f t="shared" si="10"/>
        <v>0.23333333333333334</v>
      </c>
      <c r="G99" s="48">
        <v>0</v>
      </c>
      <c r="H99" s="61">
        <v>0</v>
      </c>
      <c r="I99" s="62" t="str">
        <f t="shared" si="16"/>
        <v/>
      </c>
      <c r="J99" s="48">
        <v>0</v>
      </c>
      <c r="K99" s="61">
        <v>0</v>
      </c>
      <c r="L99" s="62" t="str">
        <f t="shared" si="14"/>
        <v/>
      </c>
      <c r="M99" s="60">
        <f t="shared" ref="M99:N138" si="20">IFERROR(J99/D99,"")</f>
        <v>0</v>
      </c>
      <c r="N99" s="60">
        <f t="shared" si="20"/>
        <v>0</v>
      </c>
    </row>
    <row r="100" spans="2:14" x14ac:dyDescent="0.25">
      <c r="B100" s="44" t="s">
        <v>79</v>
      </c>
      <c r="C100" s="89" t="s">
        <v>39</v>
      </c>
      <c r="D100" s="91">
        <f>D101+D102+D103+D104+D105+D106+D107</f>
        <v>5713</v>
      </c>
      <c r="E100" s="113">
        <f t="shared" ref="E100" si="21">E101+E102+E103+E104+E105+E106+E107</f>
        <v>9654</v>
      </c>
      <c r="F100" s="114">
        <f t="shared" si="10"/>
        <v>1.6898302117976545</v>
      </c>
      <c r="G100" s="91">
        <f t="shared" ref="G100:H100" si="22">G101+G102+G103+G104+G105+G106+G107</f>
        <v>0</v>
      </c>
      <c r="H100" s="113">
        <f t="shared" si="22"/>
        <v>0</v>
      </c>
      <c r="I100" s="114" t="str">
        <f t="shared" si="16"/>
        <v/>
      </c>
      <c r="J100" s="91">
        <f t="shared" ref="J100:K100" si="23">J101+J102+J103+J104+J105+J106+J107</f>
        <v>0</v>
      </c>
      <c r="K100" s="113">
        <f t="shared" si="23"/>
        <v>0</v>
      </c>
      <c r="L100" s="114" t="str">
        <f t="shared" si="14"/>
        <v/>
      </c>
      <c r="M100" s="115">
        <f t="shared" si="20"/>
        <v>0</v>
      </c>
      <c r="N100" s="115">
        <f t="shared" si="20"/>
        <v>0</v>
      </c>
    </row>
    <row r="101" spans="2:14" x14ac:dyDescent="0.25">
      <c r="B101" s="30" t="s">
        <v>202</v>
      </c>
      <c r="C101" s="31" t="s">
        <v>158</v>
      </c>
      <c r="D101" s="48">
        <v>5440</v>
      </c>
      <c r="E101" s="61">
        <v>8724</v>
      </c>
      <c r="F101" s="62">
        <f t="shared" si="10"/>
        <v>1.6036764705882354</v>
      </c>
      <c r="G101" s="48">
        <v>0</v>
      </c>
      <c r="H101" s="61">
        <v>0</v>
      </c>
      <c r="I101" s="62" t="str">
        <f t="shared" si="16"/>
        <v/>
      </c>
      <c r="J101" s="48">
        <v>0</v>
      </c>
      <c r="K101" s="61">
        <v>0</v>
      </c>
      <c r="L101" s="62" t="str">
        <f t="shared" si="14"/>
        <v/>
      </c>
      <c r="M101" s="60">
        <f t="shared" si="20"/>
        <v>0</v>
      </c>
      <c r="N101" s="60">
        <f t="shared" si="20"/>
        <v>0</v>
      </c>
    </row>
    <row r="102" spans="2:14" x14ac:dyDescent="0.25">
      <c r="B102" s="30" t="s">
        <v>81</v>
      </c>
      <c r="C102" s="31" t="s">
        <v>65</v>
      </c>
      <c r="D102" s="48">
        <v>0</v>
      </c>
      <c r="E102" s="61">
        <v>6</v>
      </c>
      <c r="F102" s="62" t="str">
        <f t="shared" si="10"/>
        <v/>
      </c>
      <c r="G102" s="48">
        <v>0</v>
      </c>
      <c r="H102" s="61">
        <v>0</v>
      </c>
      <c r="I102" s="62" t="str">
        <f t="shared" si="16"/>
        <v/>
      </c>
      <c r="J102" s="48">
        <v>0</v>
      </c>
      <c r="K102" s="61">
        <v>0</v>
      </c>
      <c r="L102" s="62" t="str">
        <f t="shared" si="14"/>
        <v/>
      </c>
      <c r="M102" s="60" t="str">
        <f t="shared" si="20"/>
        <v/>
      </c>
      <c r="N102" s="60">
        <f t="shared" si="20"/>
        <v>0</v>
      </c>
    </row>
    <row r="103" spans="2:14" x14ac:dyDescent="0.25">
      <c r="B103" s="30" t="s">
        <v>203</v>
      </c>
      <c r="C103" s="31" t="s">
        <v>156</v>
      </c>
      <c r="D103" s="48">
        <v>120</v>
      </c>
      <c r="E103" s="61">
        <v>44</v>
      </c>
      <c r="F103" s="62">
        <f t="shared" si="10"/>
        <v>0.36666666666666664</v>
      </c>
      <c r="G103" s="48">
        <v>0</v>
      </c>
      <c r="H103" s="61">
        <v>0</v>
      </c>
      <c r="I103" s="62" t="str">
        <f t="shared" si="16"/>
        <v/>
      </c>
      <c r="J103" s="48">
        <v>0</v>
      </c>
      <c r="K103" s="61">
        <v>0</v>
      </c>
      <c r="L103" s="62" t="str">
        <f t="shared" si="14"/>
        <v/>
      </c>
      <c r="M103" s="60">
        <f t="shared" si="20"/>
        <v>0</v>
      </c>
      <c r="N103" s="60">
        <f t="shared" si="20"/>
        <v>0</v>
      </c>
    </row>
    <row r="104" spans="2:14" x14ac:dyDescent="0.25">
      <c r="B104" s="30" t="s">
        <v>204</v>
      </c>
      <c r="C104" s="31" t="s">
        <v>189</v>
      </c>
      <c r="D104" s="48">
        <v>0</v>
      </c>
      <c r="E104" s="61">
        <v>0</v>
      </c>
      <c r="F104" s="62" t="str">
        <f t="shared" si="10"/>
        <v/>
      </c>
      <c r="G104" s="48">
        <v>0</v>
      </c>
      <c r="H104" s="61">
        <v>0</v>
      </c>
      <c r="I104" s="62" t="str">
        <f t="shared" si="16"/>
        <v/>
      </c>
      <c r="J104" s="48">
        <v>0</v>
      </c>
      <c r="K104" s="61">
        <v>0</v>
      </c>
      <c r="L104" s="62" t="str">
        <f t="shared" si="14"/>
        <v/>
      </c>
      <c r="M104" s="60" t="str">
        <f t="shared" si="20"/>
        <v/>
      </c>
      <c r="N104" s="60" t="str">
        <f t="shared" si="20"/>
        <v/>
      </c>
    </row>
    <row r="105" spans="2:14" x14ac:dyDescent="0.25">
      <c r="B105" s="30" t="s">
        <v>205</v>
      </c>
      <c r="C105" s="31" t="s">
        <v>155</v>
      </c>
      <c r="D105" s="48">
        <v>0</v>
      </c>
      <c r="E105" s="61">
        <v>746</v>
      </c>
      <c r="F105" s="62" t="str">
        <f t="shared" si="10"/>
        <v/>
      </c>
      <c r="G105" s="48">
        <v>0</v>
      </c>
      <c r="H105" s="61">
        <v>0</v>
      </c>
      <c r="I105" s="62" t="str">
        <f t="shared" si="16"/>
        <v/>
      </c>
      <c r="J105" s="48">
        <v>0</v>
      </c>
      <c r="K105" s="61">
        <v>0</v>
      </c>
      <c r="L105" s="62" t="str">
        <f t="shared" si="14"/>
        <v/>
      </c>
      <c r="M105" s="60" t="str">
        <f t="shared" si="20"/>
        <v/>
      </c>
      <c r="N105" s="60">
        <f t="shared" si="20"/>
        <v>0</v>
      </c>
    </row>
    <row r="106" spans="2:14" x14ac:dyDescent="0.25">
      <c r="B106" s="30" t="s">
        <v>206</v>
      </c>
      <c r="C106" s="31" t="s">
        <v>133</v>
      </c>
      <c r="D106" s="48">
        <v>123</v>
      </c>
      <c r="E106" s="61">
        <v>113</v>
      </c>
      <c r="F106" s="62">
        <f t="shared" si="10"/>
        <v>0.91869918699186992</v>
      </c>
      <c r="G106" s="48">
        <v>0</v>
      </c>
      <c r="H106" s="61">
        <v>0</v>
      </c>
      <c r="I106" s="62" t="str">
        <f t="shared" si="16"/>
        <v/>
      </c>
      <c r="J106" s="48">
        <v>0</v>
      </c>
      <c r="K106" s="61">
        <v>0</v>
      </c>
      <c r="L106" s="62" t="str">
        <f t="shared" si="14"/>
        <v/>
      </c>
      <c r="M106" s="60">
        <f t="shared" si="20"/>
        <v>0</v>
      </c>
      <c r="N106" s="60">
        <f t="shared" si="20"/>
        <v>0</v>
      </c>
    </row>
    <row r="107" spans="2:14" x14ac:dyDescent="0.25">
      <c r="B107" s="30" t="s">
        <v>207</v>
      </c>
      <c r="C107" s="31" t="s">
        <v>134</v>
      </c>
      <c r="D107" s="48">
        <v>30</v>
      </c>
      <c r="E107" s="61">
        <v>21</v>
      </c>
      <c r="F107" s="62">
        <f t="shared" si="10"/>
        <v>0.7</v>
      </c>
      <c r="G107" s="48">
        <v>0</v>
      </c>
      <c r="H107" s="61">
        <v>0</v>
      </c>
      <c r="I107" s="62" t="str">
        <f t="shared" si="16"/>
        <v/>
      </c>
      <c r="J107" s="48">
        <v>0</v>
      </c>
      <c r="K107" s="61">
        <v>0</v>
      </c>
      <c r="L107" s="62" t="str">
        <f t="shared" si="14"/>
        <v/>
      </c>
      <c r="M107" s="60">
        <f t="shared" si="20"/>
        <v>0</v>
      </c>
      <c r="N107" s="60">
        <f t="shared" si="20"/>
        <v>0</v>
      </c>
    </row>
    <row r="108" spans="2:14" x14ac:dyDescent="0.25">
      <c r="B108" s="41" t="s">
        <v>41</v>
      </c>
      <c r="C108" s="85" t="s">
        <v>42</v>
      </c>
      <c r="D108" s="87">
        <f>D109+D110+D111+D112+D113+D114+D115+D116</f>
        <v>0</v>
      </c>
      <c r="E108" s="110">
        <f>E109+E110+E111+E112+E113+E114+E115+E116</f>
        <v>0</v>
      </c>
      <c r="F108" s="111" t="str">
        <f t="shared" si="10"/>
        <v/>
      </c>
      <c r="G108" s="87">
        <f>G109+G110+G111+G112+G113+G114+G115+G116</f>
        <v>0</v>
      </c>
      <c r="H108" s="110">
        <f>H109+H110+H111+H112+H113+H114+H115+H116</f>
        <v>0</v>
      </c>
      <c r="I108" s="111" t="str">
        <f t="shared" si="16"/>
        <v/>
      </c>
      <c r="J108" s="87">
        <f>J109+J110+J111+J112+J113+J114+J115+J116</f>
        <v>0</v>
      </c>
      <c r="K108" s="110">
        <f>K109+K110+K111+K112+K113+K114+K115+K116</f>
        <v>0</v>
      </c>
      <c r="L108" s="111" t="str">
        <f t="shared" si="14"/>
        <v/>
      </c>
      <c r="M108" s="112" t="str">
        <f t="shared" si="20"/>
        <v/>
      </c>
      <c r="N108" s="112" t="str">
        <f t="shared" si="20"/>
        <v/>
      </c>
    </row>
    <row r="109" spans="2:14" x14ac:dyDescent="0.25">
      <c r="B109" s="30" t="s">
        <v>82</v>
      </c>
      <c r="C109" s="31" t="s">
        <v>65</v>
      </c>
      <c r="D109" s="48">
        <v>0</v>
      </c>
      <c r="E109" s="61">
        <v>0</v>
      </c>
      <c r="F109" s="62" t="str">
        <f t="shared" si="10"/>
        <v/>
      </c>
      <c r="G109" s="48">
        <v>0</v>
      </c>
      <c r="H109" s="61">
        <v>0</v>
      </c>
      <c r="I109" s="62" t="str">
        <f t="shared" si="16"/>
        <v/>
      </c>
      <c r="J109" s="48">
        <v>0</v>
      </c>
      <c r="K109" s="61">
        <v>0</v>
      </c>
      <c r="L109" s="62" t="str">
        <f t="shared" si="14"/>
        <v/>
      </c>
      <c r="M109" s="60" t="str">
        <f t="shared" si="20"/>
        <v/>
      </c>
      <c r="N109" s="60" t="str">
        <f t="shared" si="20"/>
        <v/>
      </c>
    </row>
    <row r="110" spans="2:14" x14ac:dyDescent="0.25">
      <c r="B110" s="30" t="s">
        <v>208</v>
      </c>
      <c r="C110" s="31" t="s">
        <v>156</v>
      </c>
      <c r="D110" s="48">
        <v>0</v>
      </c>
      <c r="E110" s="61">
        <v>0</v>
      </c>
      <c r="F110" s="62" t="str">
        <f t="shared" si="10"/>
        <v/>
      </c>
      <c r="G110" s="48">
        <v>0</v>
      </c>
      <c r="H110" s="61">
        <v>0</v>
      </c>
      <c r="I110" s="62" t="str">
        <f t="shared" si="16"/>
        <v/>
      </c>
      <c r="J110" s="48">
        <v>0</v>
      </c>
      <c r="K110" s="61">
        <v>0</v>
      </c>
      <c r="L110" s="62" t="str">
        <f t="shared" si="14"/>
        <v/>
      </c>
      <c r="M110" s="60" t="str">
        <f t="shared" si="20"/>
        <v/>
      </c>
      <c r="N110" s="60" t="str">
        <f t="shared" si="20"/>
        <v/>
      </c>
    </row>
    <row r="111" spans="2:14" x14ac:dyDescent="0.25">
      <c r="B111" s="30" t="s">
        <v>209</v>
      </c>
      <c r="C111" s="31" t="s">
        <v>189</v>
      </c>
      <c r="D111" s="48">
        <v>0</v>
      </c>
      <c r="E111" s="61">
        <v>0</v>
      </c>
      <c r="F111" s="62" t="str">
        <f t="shared" si="10"/>
        <v/>
      </c>
      <c r="G111" s="48">
        <v>0</v>
      </c>
      <c r="H111" s="61">
        <v>0</v>
      </c>
      <c r="I111" s="62" t="str">
        <f t="shared" si="16"/>
        <v/>
      </c>
      <c r="J111" s="48">
        <v>0</v>
      </c>
      <c r="K111" s="61">
        <v>0</v>
      </c>
      <c r="L111" s="62" t="str">
        <f t="shared" si="14"/>
        <v/>
      </c>
      <c r="M111" s="60" t="str">
        <f t="shared" si="20"/>
        <v/>
      </c>
      <c r="N111" s="60" t="str">
        <f t="shared" si="20"/>
        <v/>
      </c>
    </row>
    <row r="112" spans="2:14" x14ac:dyDescent="0.25">
      <c r="B112" s="30" t="s">
        <v>210</v>
      </c>
      <c r="C112" s="31" t="s">
        <v>212</v>
      </c>
      <c r="D112" s="48">
        <v>0</v>
      </c>
      <c r="E112" s="61">
        <v>0</v>
      </c>
      <c r="F112" s="62" t="str">
        <f t="shared" si="10"/>
        <v/>
      </c>
      <c r="G112" s="48">
        <v>0</v>
      </c>
      <c r="H112" s="61">
        <v>0</v>
      </c>
      <c r="I112" s="62" t="str">
        <f t="shared" si="16"/>
        <v/>
      </c>
      <c r="J112" s="48">
        <v>0</v>
      </c>
      <c r="K112" s="61">
        <v>0</v>
      </c>
      <c r="L112" s="62" t="str">
        <f t="shared" si="14"/>
        <v/>
      </c>
      <c r="M112" s="60" t="str">
        <f t="shared" si="20"/>
        <v/>
      </c>
      <c r="N112" s="60" t="str">
        <f t="shared" si="20"/>
        <v/>
      </c>
    </row>
    <row r="113" spans="2:14" x14ac:dyDescent="0.25">
      <c r="B113" s="30" t="s">
        <v>211</v>
      </c>
      <c r="C113" s="31" t="s">
        <v>133</v>
      </c>
      <c r="D113" s="48">
        <v>0</v>
      </c>
      <c r="E113" s="61">
        <v>0</v>
      </c>
      <c r="F113" s="62" t="str">
        <f t="shared" si="10"/>
        <v/>
      </c>
      <c r="G113" s="48">
        <v>0</v>
      </c>
      <c r="H113" s="61">
        <v>0</v>
      </c>
      <c r="I113" s="62" t="str">
        <f t="shared" si="16"/>
        <v/>
      </c>
      <c r="J113" s="48">
        <v>0</v>
      </c>
      <c r="K113" s="61">
        <v>0</v>
      </c>
      <c r="L113" s="62" t="str">
        <f t="shared" si="14"/>
        <v/>
      </c>
      <c r="M113" s="60" t="str">
        <f t="shared" si="20"/>
        <v/>
      </c>
      <c r="N113" s="60" t="str">
        <f t="shared" si="20"/>
        <v/>
      </c>
    </row>
    <row r="114" spans="2:14" x14ac:dyDescent="0.25">
      <c r="B114" s="30" t="s">
        <v>215</v>
      </c>
      <c r="C114" s="31" t="s">
        <v>134</v>
      </c>
      <c r="D114" s="48">
        <v>0</v>
      </c>
      <c r="E114" s="61">
        <v>0</v>
      </c>
      <c r="F114" s="62" t="str">
        <f t="shared" si="10"/>
        <v/>
      </c>
      <c r="G114" s="48">
        <v>0</v>
      </c>
      <c r="H114" s="61">
        <v>0</v>
      </c>
      <c r="I114" s="62" t="str">
        <f t="shared" si="16"/>
        <v/>
      </c>
      <c r="J114" s="48">
        <v>0</v>
      </c>
      <c r="K114" s="61">
        <v>0</v>
      </c>
      <c r="L114" s="62" t="str">
        <f t="shared" si="14"/>
        <v/>
      </c>
      <c r="M114" s="60" t="str">
        <f t="shared" si="20"/>
        <v/>
      </c>
      <c r="N114" s="60" t="str">
        <f t="shared" si="20"/>
        <v/>
      </c>
    </row>
    <row r="115" spans="2:14" x14ac:dyDescent="0.25">
      <c r="B115" s="30" t="s">
        <v>216</v>
      </c>
      <c r="C115" s="31" t="s">
        <v>213</v>
      </c>
      <c r="D115" s="48">
        <v>0</v>
      </c>
      <c r="E115" s="61">
        <v>0</v>
      </c>
      <c r="F115" s="62" t="str">
        <f t="shared" si="10"/>
        <v/>
      </c>
      <c r="G115" s="48">
        <v>0</v>
      </c>
      <c r="H115" s="61">
        <v>0</v>
      </c>
      <c r="I115" s="62" t="str">
        <f t="shared" si="16"/>
        <v/>
      </c>
      <c r="J115" s="48">
        <v>0</v>
      </c>
      <c r="K115" s="61">
        <v>0</v>
      </c>
      <c r="L115" s="62" t="str">
        <f t="shared" si="14"/>
        <v/>
      </c>
      <c r="M115" s="60" t="str">
        <f t="shared" si="20"/>
        <v/>
      </c>
      <c r="N115" s="60" t="str">
        <f t="shared" si="20"/>
        <v/>
      </c>
    </row>
    <row r="116" spans="2:14" x14ac:dyDescent="0.25">
      <c r="B116" s="30" t="s">
        <v>217</v>
      </c>
      <c r="C116" s="31" t="s">
        <v>214</v>
      </c>
      <c r="D116" s="48">
        <v>0</v>
      </c>
      <c r="E116" s="61">
        <v>0</v>
      </c>
      <c r="F116" s="62" t="str">
        <f t="shared" si="10"/>
        <v/>
      </c>
      <c r="G116" s="48">
        <v>0</v>
      </c>
      <c r="H116" s="61">
        <v>0</v>
      </c>
      <c r="I116" s="62" t="str">
        <f t="shared" si="16"/>
        <v/>
      </c>
      <c r="J116" s="48">
        <v>0</v>
      </c>
      <c r="K116" s="61">
        <v>0</v>
      </c>
      <c r="L116" s="62" t="str">
        <f t="shared" si="14"/>
        <v/>
      </c>
      <c r="M116" s="60" t="str">
        <f t="shared" si="20"/>
        <v/>
      </c>
      <c r="N116" s="60" t="str">
        <f t="shared" si="20"/>
        <v/>
      </c>
    </row>
    <row r="117" spans="2:14" x14ac:dyDescent="0.25">
      <c r="B117" s="41" t="s">
        <v>35</v>
      </c>
      <c r="C117" s="85" t="s">
        <v>43</v>
      </c>
      <c r="D117" s="87">
        <f>D118+D119+D120+D121+D122+D123+D124</f>
        <v>23326</v>
      </c>
      <c r="E117" s="110">
        <f t="shared" ref="E117" si="24">E118+E119+E120+E121+E122+E123+E124</f>
        <v>32994</v>
      </c>
      <c r="F117" s="111">
        <f t="shared" si="10"/>
        <v>1.4144731201234673</v>
      </c>
      <c r="G117" s="87">
        <f t="shared" ref="G117:H117" si="25">G118+G119+G120+G121+G122+G123+G124</f>
        <v>0</v>
      </c>
      <c r="H117" s="110">
        <f t="shared" si="25"/>
        <v>0</v>
      </c>
      <c r="I117" s="111" t="str">
        <f t="shared" si="16"/>
        <v/>
      </c>
      <c r="J117" s="87">
        <f t="shared" ref="J117:K117" si="26">J118+J119+J120+J121+J122+J123+J124</f>
        <v>0</v>
      </c>
      <c r="K117" s="110">
        <f t="shared" si="26"/>
        <v>0</v>
      </c>
      <c r="L117" s="111" t="str">
        <f t="shared" si="14"/>
        <v/>
      </c>
      <c r="M117" s="112">
        <f t="shared" si="20"/>
        <v>0</v>
      </c>
      <c r="N117" s="112">
        <f t="shared" si="20"/>
        <v>0</v>
      </c>
    </row>
    <row r="118" spans="2:14" x14ac:dyDescent="0.25">
      <c r="B118" s="30" t="s">
        <v>218</v>
      </c>
      <c r="C118" s="31" t="s">
        <v>158</v>
      </c>
      <c r="D118" s="48">
        <v>22870</v>
      </c>
      <c r="E118" s="61">
        <v>32595</v>
      </c>
      <c r="F118" s="62">
        <f t="shared" si="10"/>
        <v>1.4252295583734149</v>
      </c>
      <c r="G118" s="48">
        <v>0</v>
      </c>
      <c r="H118" s="61">
        <v>0</v>
      </c>
      <c r="I118" s="62" t="str">
        <f t="shared" si="16"/>
        <v/>
      </c>
      <c r="J118" s="48">
        <v>0</v>
      </c>
      <c r="K118" s="61">
        <v>0</v>
      </c>
      <c r="L118" s="62" t="str">
        <f t="shared" si="14"/>
        <v/>
      </c>
      <c r="M118" s="60">
        <f t="shared" si="20"/>
        <v>0</v>
      </c>
      <c r="N118" s="60">
        <f t="shared" si="20"/>
        <v>0</v>
      </c>
    </row>
    <row r="119" spans="2:14" x14ac:dyDescent="0.25">
      <c r="B119" s="30" t="s">
        <v>83</v>
      </c>
      <c r="C119" s="31" t="s">
        <v>65</v>
      </c>
      <c r="D119" s="48">
        <v>31</v>
      </c>
      <c r="E119" s="61">
        <v>6</v>
      </c>
      <c r="F119" s="62">
        <f t="shared" si="10"/>
        <v>0.19354838709677419</v>
      </c>
      <c r="G119" s="48">
        <v>0</v>
      </c>
      <c r="H119" s="61">
        <v>0</v>
      </c>
      <c r="I119" s="62" t="str">
        <f t="shared" si="16"/>
        <v/>
      </c>
      <c r="J119" s="48">
        <v>0</v>
      </c>
      <c r="K119" s="61">
        <v>0</v>
      </c>
      <c r="L119" s="62" t="str">
        <f t="shared" si="14"/>
        <v/>
      </c>
      <c r="M119" s="60">
        <f t="shared" si="20"/>
        <v>0</v>
      </c>
      <c r="N119" s="60">
        <f t="shared" si="20"/>
        <v>0</v>
      </c>
    </row>
    <row r="120" spans="2:14" x14ac:dyDescent="0.25">
      <c r="B120" s="30" t="s">
        <v>219</v>
      </c>
      <c r="C120" s="31" t="s">
        <v>156</v>
      </c>
      <c r="D120" s="48">
        <v>160</v>
      </c>
      <c r="E120" s="61">
        <v>90</v>
      </c>
      <c r="F120" s="62">
        <f t="shared" si="10"/>
        <v>0.5625</v>
      </c>
      <c r="G120" s="48">
        <v>0</v>
      </c>
      <c r="H120" s="61">
        <v>0</v>
      </c>
      <c r="I120" s="62" t="str">
        <f t="shared" si="16"/>
        <v/>
      </c>
      <c r="J120" s="48">
        <v>0</v>
      </c>
      <c r="K120" s="61">
        <v>0</v>
      </c>
      <c r="L120" s="62" t="str">
        <f t="shared" si="14"/>
        <v/>
      </c>
      <c r="M120" s="60">
        <f t="shared" si="20"/>
        <v>0</v>
      </c>
      <c r="N120" s="60">
        <f t="shared" si="20"/>
        <v>0</v>
      </c>
    </row>
    <row r="121" spans="2:14" x14ac:dyDescent="0.25">
      <c r="B121" s="30" t="s">
        <v>220</v>
      </c>
      <c r="C121" s="31" t="s">
        <v>189</v>
      </c>
      <c r="D121" s="48">
        <v>0</v>
      </c>
      <c r="E121" s="61">
        <v>0</v>
      </c>
      <c r="F121" s="62" t="str">
        <f t="shared" si="10"/>
        <v/>
      </c>
      <c r="G121" s="48">
        <v>0</v>
      </c>
      <c r="H121" s="61">
        <v>0</v>
      </c>
      <c r="I121" s="62" t="str">
        <f t="shared" si="16"/>
        <v/>
      </c>
      <c r="J121" s="48">
        <v>0</v>
      </c>
      <c r="K121" s="61">
        <v>0</v>
      </c>
      <c r="L121" s="62" t="str">
        <f t="shared" si="14"/>
        <v/>
      </c>
      <c r="M121" s="60" t="str">
        <f t="shared" si="20"/>
        <v/>
      </c>
      <c r="N121" s="60" t="str">
        <f t="shared" si="20"/>
        <v/>
      </c>
    </row>
    <row r="122" spans="2:14" x14ac:dyDescent="0.25">
      <c r="B122" s="30" t="s">
        <v>221</v>
      </c>
      <c r="C122" s="31" t="s">
        <v>155</v>
      </c>
      <c r="D122" s="48">
        <v>0</v>
      </c>
      <c r="E122" s="61">
        <v>0</v>
      </c>
      <c r="F122" s="62" t="str">
        <f t="shared" si="10"/>
        <v/>
      </c>
      <c r="G122" s="48">
        <v>0</v>
      </c>
      <c r="H122" s="61">
        <v>0</v>
      </c>
      <c r="I122" s="62" t="str">
        <f t="shared" si="16"/>
        <v/>
      </c>
      <c r="J122" s="48">
        <v>0</v>
      </c>
      <c r="K122" s="61">
        <v>0</v>
      </c>
      <c r="L122" s="62" t="str">
        <f t="shared" si="14"/>
        <v/>
      </c>
      <c r="M122" s="60" t="str">
        <f t="shared" si="20"/>
        <v/>
      </c>
      <c r="N122" s="60" t="str">
        <f t="shared" si="20"/>
        <v/>
      </c>
    </row>
    <row r="123" spans="2:14" x14ac:dyDescent="0.25">
      <c r="B123" s="30" t="s">
        <v>222</v>
      </c>
      <c r="C123" s="31" t="s">
        <v>133</v>
      </c>
      <c r="D123" s="48">
        <v>235</v>
      </c>
      <c r="E123" s="61">
        <v>303</v>
      </c>
      <c r="F123" s="62">
        <f t="shared" si="10"/>
        <v>1.2893617021276595</v>
      </c>
      <c r="G123" s="48">
        <v>0</v>
      </c>
      <c r="H123" s="61">
        <v>0</v>
      </c>
      <c r="I123" s="62" t="str">
        <f t="shared" si="16"/>
        <v/>
      </c>
      <c r="J123" s="48">
        <v>0</v>
      </c>
      <c r="K123" s="61">
        <v>0</v>
      </c>
      <c r="L123" s="62" t="str">
        <f t="shared" si="14"/>
        <v/>
      </c>
      <c r="M123" s="60">
        <f t="shared" si="20"/>
        <v>0</v>
      </c>
      <c r="N123" s="60">
        <f t="shared" si="20"/>
        <v>0</v>
      </c>
    </row>
    <row r="124" spans="2:14" x14ac:dyDescent="0.25">
      <c r="B124" s="30" t="s">
        <v>223</v>
      </c>
      <c r="C124" s="31" t="s">
        <v>134</v>
      </c>
      <c r="D124" s="48">
        <v>30</v>
      </c>
      <c r="E124" s="61">
        <v>0</v>
      </c>
      <c r="F124" s="62">
        <f t="shared" si="10"/>
        <v>0</v>
      </c>
      <c r="G124" s="48">
        <v>0</v>
      </c>
      <c r="H124" s="61">
        <v>0</v>
      </c>
      <c r="I124" s="62" t="str">
        <f t="shared" si="16"/>
        <v/>
      </c>
      <c r="J124" s="48">
        <v>0</v>
      </c>
      <c r="K124" s="61">
        <v>0</v>
      </c>
      <c r="L124" s="62" t="str">
        <f t="shared" si="14"/>
        <v/>
      </c>
      <c r="M124" s="60">
        <f t="shared" si="20"/>
        <v>0</v>
      </c>
      <c r="N124" s="60" t="str">
        <f t="shared" si="20"/>
        <v/>
      </c>
    </row>
    <row r="125" spans="2:14" x14ac:dyDescent="0.25">
      <c r="B125" s="41" t="s">
        <v>44</v>
      </c>
      <c r="C125" s="85" t="s">
        <v>45</v>
      </c>
      <c r="D125" s="87">
        <f>D126+D127+D128+D129+D130+D131+D132+D133</f>
        <v>15</v>
      </c>
      <c r="E125" s="110">
        <f>E126+E127+E128+E129+E130+E131+E132+E133</f>
        <v>236</v>
      </c>
      <c r="F125" s="111">
        <f t="shared" si="10"/>
        <v>15.733333333333333</v>
      </c>
      <c r="G125" s="87">
        <f>G126+G127+G128+G129+G130+G131+G132+G133</f>
        <v>0</v>
      </c>
      <c r="H125" s="110">
        <f>H126+H127+H128+H129+H130+H131+H132+H133</f>
        <v>0</v>
      </c>
      <c r="I125" s="111" t="str">
        <f t="shared" si="16"/>
        <v/>
      </c>
      <c r="J125" s="87">
        <f>J126+J127+J128+J129+J130+J131+J132+J133</f>
        <v>0</v>
      </c>
      <c r="K125" s="110">
        <f>K126+K127+K128+K129+K130+K131+K132+K133</f>
        <v>0</v>
      </c>
      <c r="L125" s="111" t="str">
        <f t="shared" si="14"/>
        <v/>
      </c>
      <c r="M125" s="112">
        <f t="shared" si="20"/>
        <v>0</v>
      </c>
      <c r="N125" s="112">
        <f t="shared" si="20"/>
        <v>0</v>
      </c>
    </row>
    <row r="126" spans="2:14" x14ac:dyDescent="0.25">
      <c r="B126" s="30" t="s">
        <v>224</v>
      </c>
      <c r="C126" s="31" t="s">
        <v>158</v>
      </c>
      <c r="D126" s="48">
        <v>0</v>
      </c>
      <c r="E126" s="61">
        <v>0</v>
      </c>
      <c r="F126" s="62" t="str">
        <f t="shared" si="10"/>
        <v/>
      </c>
      <c r="G126" s="48">
        <v>0</v>
      </c>
      <c r="H126" s="61">
        <v>0</v>
      </c>
      <c r="I126" s="62" t="str">
        <f t="shared" si="16"/>
        <v/>
      </c>
      <c r="J126" s="48">
        <v>0</v>
      </c>
      <c r="K126" s="61">
        <v>0</v>
      </c>
      <c r="L126" s="62" t="str">
        <f t="shared" si="14"/>
        <v/>
      </c>
      <c r="M126" s="60" t="str">
        <f t="shared" si="20"/>
        <v/>
      </c>
      <c r="N126" s="60" t="str">
        <f t="shared" si="20"/>
        <v/>
      </c>
    </row>
    <row r="127" spans="2:14" x14ac:dyDescent="0.25">
      <c r="B127" s="30" t="s">
        <v>84</v>
      </c>
      <c r="C127" s="31" t="s">
        <v>65</v>
      </c>
      <c r="D127" s="48">
        <v>0</v>
      </c>
      <c r="E127" s="61">
        <v>0</v>
      </c>
      <c r="F127" s="62" t="str">
        <f t="shared" si="10"/>
        <v/>
      </c>
      <c r="G127" s="48">
        <v>0</v>
      </c>
      <c r="H127" s="61">
        <v>0</v>
      </c>
      <c r="I127" s="62" t="str">
        <f t="shared" si="16"/>
        <v/>
      </c>
      <c r="J127" s="48">
        <v>0</v>
      </c>
      <c r="K127" s="61">
        <v>0</v>
      </c>
      <c r="L127" s="62" t="str">
        <f t="shared" si="14"/>
        <v/>
      </c>
      <c r="M127" s="60" t="str">
        <f t="shared" si="20"/>
        <v/>
      </c>
      <c r="N127" s="60" t="str">
        <f t="shared" si="20"/>
        <v/>
      </c>
    </row>
    <row r="128" spans="2:14" x14ac:dyDescent="0.25">
      <c r="B128" s="30" t="s">
        <v>225</v>
      </c>
      <c r="C128" s="31" t="s">
        <v>156</v>
      </c>
      <c r="D128" s="48">
        <v>0</v>
      </c>
      <c r="E128" s="61">
        <v>0</v>
      </c>
      <c r="F128" s="62" t="str">
        <f t="shared" si="10"/>
        <v/>
      </c>
      <c r="G128" s="48">
        <v>0</v>
      </c>
      <c r="H128" s="61">
        <v>0</v>
      </c>
      <c r="I128" s="62" t="str">
        <f t="shared" si="16"/>
        <v/>
      </c>
      <c r="J128" s="48">
        <v>0</v>
      </c>
      <c r="K128" s="61">
        <v>0</v>
      </c>
      <c r="L128" s="62" t="str">
        <f t="shared" si="14"/>
        <v/>
      </c>
      <c r="M128" s="60" t="str">
        <f t="shared" si="20"/>
        <v/>
      </c>
      <c r="N128" s="60" t="str">
        <f t="shared" si="20"/>
        <v/>
      </c>
    </row>
    <row r="129" spans="2:14" x14ac:dyDescent="0.25">
      <c r="B129" s="30" t="s">
        <v>226</v>
      </c>
      <c r="C129" s="31" t="s">
        <v>189</v>
      </c>
      <c r="D129" s="48">
        <v>0</v>
      </c>
      <c r="E129" s="61">
        <v>0</v>
      </c>
      <c r="F129" s="62" t="str">
        <f t="shared" si="10"/>
        <v/>
      </c>
      <c r="G129" s="48">
        <v>0</v>
      </c>
      <c r="H129" s="61">
        <v>0</v>
      </c>
      <c r="I129" s="62" t="str">
        <f t="shared" si="16"/>
        <v/>
      </c>
      <c r="J129" s="48">
        <v>0</v>
      </c>
      <c r="K129" s="61">
        <v>0</v>
      </c>
      <c r="L129" s="62" t="str">
        <f t="shared" si="14"/>
        <v/>
      </c>
      <c r="M129" s="60" t="str">
        <f t="shared" si="20"/>
        <v/>
      </c>
      <c r="N129" s="60" t="str">
        <f t="shared" si="20"/>
        <v/>
      </c>
    </row>
    <row r="130" spans="2:14" x14ac:dyDescent="0.25">
      <c r="B130" s="30" t="s">
        <v>227</v>
      </c>
      <c r="C130" s="31" t="s">
        <v>155</v>
      </c>
      <c r="D130" s="48">
        <v>0</v>
      </c>
      <c r="E130" s="61">
        <v>0</v>
      </c>
      <c r="F130" s="62" t="str">
        <f t="shared" si="10"/>
        <v/>
      </c>
      <c r="G130" s="48">
        <v>0</v>
      </c>
      <c r="H130" s="61">
        <v>0</v>
      </c>
      <c r="I130" s="62" t="str">
        <f t="shared" si="16"/>
        <v/>
      </c>
      <c r="J130" s="48">
        <v>0</v>
      </c>
      <c r="K130" s="61">
        <v>0</v>
      </c>
      <c r="L130" s="62" t="str">
        <f t="shared" si="14"/>
        <v/>
      </c>
      <c r="M130" s="60" t="str">
        <f t="shared" si="20"/>
        <v/>
      </c>
      <c r="N130" s="60" t="str">
        <f t="shared" si="20"/>
        <v/>
      </c>
    </row>
    <row r="131" spans="2:14" x14ac:dyDescent="0.25">
      <c r="B131" s="30" t="s">
        <v>228</v>
      </c>
      <c r="C131" s="31" t="s">
        <v>229</v>
      </c>
      <c r="D131" s="48">
        <v>0</v>
      </c>
      <c r="E131" s="61">
        <v>0</v>
      </c>
      <c r="F131" s="62" t="str">
        <f t="shared" si="10"/>
        <v/>
      </c>
      <c r="G131" s="48">
        <v>0</v>
      </c>
      <c r="H131" s="61">
        <v>0</v>
      </c>
      <c r="I131" s="62" t="str">
        <f t="shared" si="16"/>
        <v/>
      </c>
      <c r="J131" s="48">
        <v>0</v>
      </c>
      <c r="K131" s="61">
        <v>0</v>
      </c>
      <c r="L131" s="62" t="str">
        <f t="shared" si="14"/>
        <v/>
      </c>
      <c r="M131" s="60" t="str">
        <f t="shared" si="20"/>
        <v/>
      </c>
      <c r="N131" s="60" t="str">
        <f t="shared" si="20"/>
        <v/>
      </c>
    </row>
    <row r="132" spans="2:14" x14ac:dyDescent="0.25">
      <c r="B132" s="30" t="s">
        <v>230</v>
      </c>
      <c r="C132" s="31" t="s">
        <v>133</v>
      </c>
      <c r="D132" s="48">
        <v>15</v>
      </c>
      <c r="E132" s="61">
        <v>64</v>
      </c>
      <c r="F132" s="62">
        <f t="shared" si="10"/>
        <v>4.2666666666666666</v>
      </c>
      <c r="G132" s="48">
        <v>0</v>
      </c>
      <c r="H132" s="61">
        <v>0</v>
      </c>
      <c r="I132" s="62" t="str">
        <f t="shared" si="16"/>
        <v/>
      </c>
      <c r="J132" s="48">
        <v>0</v>
      </c>
      <c r="K132" s="61">
        <v>0</v>
      </c>
      <c r="L132" s="62" t="str">
        <f t="shared" si="14"/>
        <v/>
      </c>
      <c r="M132" s="60">
        <f t="shared" si="20"/>
        <v>0</v>
      </c>
      <c r="N132" s="60">
        <f t="shared" si="20"/>
        <v>0</v>
      </c>
    </row>
    <row r="133" spans="2:14" x14ac:dyDescent="0.25">
      <c r="B133" s="30" t="s">
        <v>231</v>
      </c>
      <c r="C133" s="31" t="s">
        <v>134</v>
      </c>
      <c r="D133" s="48">
        <v>0</v>
      </c>
      <c r="E133" s="61">
        <v>172</v>
      </c>
      <c r="F133" s="62" t="str">
        <f t="shared" ref="F133:F146" si="27">IFERROR(E133/D133,"")</f>
        <v/>
      </c>
      <c r="G133" s="48">
        <v>0</v>
      </c>
      <c r="H133" s="61">
        <v>0</v>
      </c>
      <c r="I133" s="62" t="str">
        <f t="shared" si="16"/>
        <v/>
      </c>
      <c r="J133" s="48">
        <v>0</v>
      </c>
      <c r="K133" s="61">
        <v>0</v>
      </c>
      <c r="L133" s="62" t="str">
        <f t="shared" si="14"/>
        <v/>
      </c>
      <c r="M133" s="60" t="str">
        <f t="shared" si="20"/>
        <v/>
      </c>
      <c r="N133" s="60">
        <f t="shared" si="20"/>
        <v>0</v>
      </c>
    </row>
    <row r="134" spans="2:14" x14ac:dyDescent="0.25">
      <c r="B134" s="41" t="s">
        <v>46</v>
      </c>
      <c r="C134" s="85" t="s">
        <v>47</v>
      </c>
      <c r="D134" s="87">
        <f>D135+D136+D137+D138+D139+D140+D141</f>
        <v>7975</v>
      </c>
      <c r="E134" s="110">
        <f>E135+E136+E137+E138+E139+E140+E141</f>
        <v>9968</v>
      </c>
      <c r="F134" s="111">
        <f t="shared" si="27"/>
        <v>1.2499059561128527</v>
      </c>
      <c r="G134" s="87">
        <f t="shared" ref="G134:H134" si="28">G135+G136+G137+G138+G139+G140+G141</f>
        <v>0</v>
      </c>
      <c r="H134" s="110">
        <f t="shared" si="28"/>
        <v>0</v>
      </c>
      <c r="I134" s="111" t="str">
        <f t="shared" si="16"/>
        <v/>
      </c>
      <c r="J134" s="87">
        <f t="shared" ref="J134:K134" si="29">J135+J136+J137+J138+J139+J140+J141</f>
        <v>0</v>
      </c>
      <c r="K134" s="110">
        <f t="shared" si="29"/>
        <v>0</v>
      </c>
      <c r="L134" s="111" t="str">
        <f t="shared" si="14"/>
        <v/>
      </c>
      <c r="M134" s="112">
        <f t="shared" si="20"/>
        <v>0</v>
      </c>
      <c r="N134" s="112">
        <f t="shared" si="20"/>
        <v>0</v>
      </c>
    </row>
    <row r="135" spans="2:14" x14ac:dyDescent="0.25">
      <c r="B135" s="30" t="s">
        <v>85</v>
      </c>
      <c r="C135" s="9" t="s">
        <v>65</v>
      </c>
      <c r="D135" s="48">
        <v>0</v>
      </c>
      <c r="E135" s="61">
        <v>0</v>
      </c>
      <c r="F135" s="62" t="str">
        <f t="shared" si="27"/>
        <v/>
      </c>
      <c r="G135" s="48">
        <v>0</v>
      </c>
      <c r="H135" s="61">
        <v>0</v>
      </c>
      <c r="I135" s="62" t="str">
        <f t="shared" si="16"/>
        <v/>
      </c>
      <c r="J135" s="48">
        <v>0</v>
      </c>
      <c r="K135" s="61">
        <v>0</v>
      </c>
      <c r="L135" s="62" t="str">
        <f t="shared" si="14"/>
        <v/>
      </c>
      <c r="M135" s="60" t="str">
        <f t="shared" si="20"/>
        <v/>
      </c>
      <c r="N135" s="60" t="str">
        <f t="shared" si="20"/>
        <v/>
      </c>
    </row>
    <row r="136" spans="2:14" x14ac:dyDescent="0.25">
      <c r="B136" s="30" t="s">
        <v>232</v>
      </c>
      <c r="C136" s="31" t="s">
        <v>156</v>
      </c>
      <c r="D136" s="48">
        <v>930</v>
      </c>
      <c r="E136" s="61">
        <v>1046</v>
      </c>
      <c r="F136" s="62">
        <f t="shared" si="27"/>
        <v>1.1247311827956989</v>
      </c>
      <c r="G136" s="48">
        <v>0</v>
      </c>
      <c r="H136" s="61">
        <v>0</v>
      </c>
      <c r="I136" s="62" t="str">
        <f t="shared" si="16"/>
        <v/>
      </c>
      <c r="J136" s="48">
        <v>0</v>
      </c>
      <c r="K136" s="61">
        <v>0</v>
      </c>
      <c r="L136" s="62" t="str">
        <f t="shared" si="14"/>
        <v/>
      </c>
      <c r="M136" s="60">
        <f>IFERROR(J136/D136,"")</f>
        <v>0</v>
      </c>
      <c r="N136" s="60">
        <f t="shared" si="20"/>
        <v>0</v>
      </c>
    </row>
    <row r="137" spans="2:14" x14ac:dyDescent="0.25">
      <c r="B137" s="30" t="s">
        <v>233</v>
      </c>
      <c r="C137" s="31" t="s">
        <v>189</v>
      </c>
      <c r="D137" s="48">
        <v>0</v>
      </c>
      <c r="E137" s="61">
        <v>0</v>
      </c>
      <c r="F137" s="62" t="str">
        <f t="shared" si="27"/>
        <v/>
      </c>
      <c r="G137" s="48">
        <v>0</v>
      </c>
      <c r="H137" s="61">
        <v>0</v>
      </c>
      <c r="I137" s="62" t="str">
        <f t="shared" si="16"/>
        <v/>
      </c>
      <c r="J137" s="48">
        <v>0</v>
      </c>
      <c r="K137" s="61">
        <v>0</v>
      </c>
      <c r="L137" s="62" t="str">
        <f t="shared" si="14"/>
        <v/>
      </c>
      <c r="M137" s="60" t="str">
        <f t="shared" si="20"/>
        <v/>
      </c>
      <c r="N137" s="60" t="str">
        <f t="shared" si="20"/>
        <v/>
      </c>
    </row>
    <row r="138" spans="2:14" x14ac:dyDescent="0.25">
      <c r="B138" s="30" t="s">
        <v>234</v>
      </c>
      <c r="C138" s="31" t="s">
        <v>237</v>
      </c>
      <c r="D138" s="48">
        <v>6965</v>
      </c>
      <c r="E138" s="61">
        <v>8922</v>
      </c>
      <c r="F138" s="62">
        <f t="shared" si="27"/>
        <v>1.2809763101220388</v>
      </c>
      <c r="G138" s="48">
        <v>0</v>
      </c>
      <c r="H138" s="61">
        <v>0</v>
      </c>
      <c r="I138" s="62" t="str">
        <f t="shared" si="16"/>
        <v/>
      </c>
      <c r="J138" s="48">
        <v>0</v>
      </c>
      <c r="K138" s="61">
        <v>0</v>
      </c>
      <c r="L138" s="62" t="str">
        <f t="shared" si="14"/>
        <v/>
      </c>
      <c r="M138" s="60">
        <f t="shared" si="20"/>
        <v>0</v>
      </c>
      <c r="N138" s="60">
        <f t="shared" si="20"/>
        <v>0</v>
      </c>
    </row>
    <row r="139" spans="2:14" x14ac:dyDescent="0.25">
      <c r="B139" s="30" t="s">
        <v>235</v>
      </c>
      <c r="C139" s="31" t="s">
        <v>155</v>
      </c>
      <c r="D139" s="48">
        <v>0</v>
      </c>
      <c r="E139" s="61">
        <v>0</v>
      </c>
      <c r="F139" s="62" t="str">
        <f t="shared" si="27"/>
        <v/>
      </c>
      <c r="G139" s="48">
        <v>0</v>
      </c>
      <c r="H139" s="61">
        <v>0</v>
      </c>
      <c r="I139" s="62" t="str">
        <f t="shared" si="16"/>
        <v/>
      </c>
      <c r="J139" s="48">
        <v>0</v>
      </c>
      <c r="K139" s="61">
        <v>0</v>
      </c>
      <c r="L139" s="62" t="str">
        <f t="shared" si="14"/>
        <v/>
      </c>
      <c r="M139" s="60" t="str">
        <f t="shared" ref="M139:N145" si="30">IFERROR(J139/D139,"")</f>
        <v/>
      </c>
      <c r="N139" s="60" t="str">
        <f t="shared" si="30"/>
        <v/>
      </c>
    </row>
    <row r="140" spans="2:14" x14ac:dyDescent="0.25">
      <c r="B140" s="30" t="s">
        <v>236</v>
      </c>
      <c r="C140" s="31" t="s">
        <v>133</v>
      </c>
      <c r="D140" s="48">
        <v>80</v>
      </c>
      <c r="E140" s="61">
        <v>0</v>
      </c>
      <c r="F140" s="62">
        <f t="shared" si="27"/>
        <v>0</v>
      </c>
      <c r="G140" s="48">
        <v>0</v>
      </c>
      <c r="H140" s="61">
        <v>0</v>
      </c>
      <c r="I140" s="62" t="str">
        <f t="shared" si="16"/>
        <v/>
      </c>
      <c r="J140" s="48">
        <v>0</v>
      </c>
      <c r="K140" s="61">
        <v>0</v>
      </c>
      <c r="L140" s="62" t="str">
        <f t="shared" si="14"/>
        <v/>
      </c>
      <c r="M140" s="60">
        <f>IFERROR(J140/D140,"")</f>
        <v>0</v>
      </c>
      <c r="N140" s="60" t="str">
        <f>IFERROR(K140/E140,"")</f>
        <v/>
      </c>
    </row>
    <row r="141" spans="2:14" x14ac:dyDescent="0.25">
      <c r="B141" s="30" t="s">
        <v>238</v>
      </c>
      <c r="C141" s="31" t="s">
        <v>134</v>
      </c>
      <c r="D141" s="48">
        <v>0</v>
      </c>
      <c r="E141" s="61">
        <v>0</v>
      </c>
      <c r="F141" s="62" t="str">
        <f t="shared" si="27"/>
        <v/>
      </c>
      <c r="G141" s="48">
        <v>0</v>
      </c>
      <c r="H141" s="61">
        <v>0</v>
      </c>
      <c r="I141" s="62" t="str">
        <f t="shared" si="16"/>
        <v/>
      </c>
      <c r="J141" s="48">
        <v>0</v>
      </c>
      <c r="K141" s="61">
        <v>0</v>
      </c>
      <c r="L141" s="62" t="str">
        <f t="shared" si="14"/>
        <v/>
      </c>
      <c r="M141" s="60" t="str">
        <f t="shared" si="30"/>
        <v/>
      </c>
      <c r="N141" s="60" t="str">
        <f t="shared" si="30"/>
        <v/>
      </c>
    </row>
    <row r="142" spans="2:14" x14ac:dyDescent="0.25">
      <c r="B142" s="41" t="s">
        <v>89</v>
      </c>
      <c r="C142" s="85" t="s">
        <v>48</v>
      </c>
      <c r="D142" s="87">
        <f>D143+D144+D145</f>
        <v>64522</v>
      </c>
      <c r="E142" s="110">
        <f>E143+E144+E145</f>
        <v>68695</v>
      </c>
      <c r="F142" s="111">
        <f t="shared" si="27"/>
        <v>1.0646756145190788</v>
      </c>
      <c r="G142" s="87">
        <f>G143+G144+G145</f>
        <v>0</v>
      </c>
      <c r="H142" s="110">
        <f>H143+H144+H145</f>
        <v>0</v>
      </c>
      <c r="I142" s="111" t="str">
        <f t="shared" si="16"/>
        <v/>
      </c>
      <c r="J142" s="87">
        <f>J143+J144+J145</f>
        <v>0</v>
      </c>
      <c r="K142" s="110">
        <f>K143+K144+K145</f>
        <v>0</v>
      </c>
      <c r="L142" s="111" t="str">
        <f t="shared" si="14"/>
        <v/>
      </c>
      <c r="M142" s="112">
        <f t="shared" si="30"/>
        <v>0</v>
      </c>
      <c r="N142" s="112">
        <f t="shared" si="30"/>
        <v>0</v>
      </c>
    </row>
    <row r="143" spans="2:14" x14ac:dyDescent="0.25">
      <c r="B143" s="30" t="s">
        <v>239</v>
      </c>
      <c r="C143" s="31" t="s">
        <v>240</v>
      </c>
      <c r="D143" s="48">
        <v>41470</v>
      </c>
      <c r="E143" s="61">
        <v>39309</v>
      </c>
      <c r="F143" s="62">
        <f t="shared" si="27"/>
        <v>0.94789004099348928</v>
      </c>
      <c r="G143" s="48">
        <v>0</v>
      </c>
      <c r="H143" s="61">
        <v>0</v>
      </c>
      <c r="I143" s="62" t="str">
        <f t="shared" si="16"/>
        <v/>
      </c>
      <c r="J143" s="48">
        <v>0</v>
      </c>
      <c r="K143" s="61">
        <v>0</v>
      </c>
      <c r="L143" s="62" t="str">
        <f t="shared" si="14"/>
        <v/>
      </c>
      <c r="M143" s="60">
        <f t="shared" si="30"/>
        <v>0</v>
      </c>
      <c r="N143" s="60">
        <f t="shared" si="30"/>
        <v>0</v>
      </c>
    </row>
    <row r="144" spans="2:14" x14ac:dyDescent="0.25">
      <c r="B144" s="30" t="s">
        <v>242</v>
      </c>
      <c r="C144" s="31" t="s">
        <v>241</v>
      </c>
      <c r="D144" s="48">
        <v>22990</v>
      </c>
      <c r="E144" s="61">
        <v>29367</v>
      </c>
      <c r="F144" s="62">
        <f t="shared" si="27"/>
        <v>1.2773814702044368</v>
      </c>
      <c r="G144" s="48">
        <v>0</v>
      </c>
      <c r="H144" s="61">
        <v>0</v>
      </c>
      <c r="I144" s="62" t="str">
        <f t="shared" si="16"/>
        <v/>
      </c>
      <c r="J144" s="48">
        <v>0</v>
      </c>
      <c r="K144" s="61">
        <v>0</v>
      </c>
      <c r="L144" s="62" t="str">
        <f t="shared" si="14"/>
        <v/>
      </c>
      <c r="M144" s="60">
        <f t="shared" si="30"/>
        <v>0</v>
      </c>
      <c r="N144" s="60">
        <f t="shared" si="30"/>
        <v>0</v>
      </c>
    </row>
    <row r="145" spans="2:14" x14ac:dyDescent="0.25">
      <c r="B145" s="30" t="s">
        <v>243</v>
      </c>
      <c r="C145" s="31" t="s">
        <v>133</v>
      </c>
      <c r="D145" s="48">
        <v>62</v>
      </c>
      <c r="E145" s="61">
        <v>19</v>
      </c>
      <c r="F145" s="62">
        <f t="shared" si="27"/>
        <v>0.30645161290322581</v>
      </c>
      <c r="G145" s="48">
        <v>0</v>
      </c>
      <c r="H145" s="61">
        <v>0</v>
      </c>
      <c r="I145" s="62" t="str">
        <f t="shared" si="16"/>
        <v/>
      </c>
      <c r="J145" s="48">
        <v>0</v>
      </c>
      <c r="K145" s="61">
        <v>0</v>
      </c>
      <c r="L145" s="62" t="str">
        <f t="shared" si="14"/>
        <v/>
      </c>
      <c r="M145" s="60">
        <f t="shared" si="30"/>
        <v>0</v>
      </c>
      <c r="N145" s="60">
        <f t="shared" si="30"/>
        <v>0</v>
      </c>
    </row>
    <row r="146" spans="2:14" ht="15.75" thickBot="1" x14ac:dyDescent="0.3">
      <c r="B146" s="18"/>
      <c r="C146" s="8" t="s">
        <v>30</v>
      </c>
      <c r="D146" s="50">
        <f>D83+D108+D117+D125+D134+D142</f>
        <v>103181</v>
      </c>
      <c r="E146" s="66">
        <f>E83+E108+E117+E125+E134+E142</f>
        <v>122575</v>
      </c>
      <c r="F146" s="67">
        <f t="shared" si="27"/>
        <v>1.1879609618049836</v>
      </c>
      <c r="G146" s="50">
        <f>G83+G108+G117+G125+G134+G142</f>
        <v>0</v>
      </c>
      <c r="H146" s="66">
        <f>H83+H108+H117+H125+H134+H142</f>
        <v>0</v>
      </c>
      <c r="I146" s="67" t="str">
        <f t="shared" si="16"/>
        <v/>
      </c>
      <c r="J146" s="50">
        <f>J83+J108+J117+J125+J134+J142</f>
        <v>0</v>
      </c>
      <c r="K146" s="66">
        <f>K83+K108+K117+K125+K134+K142</f>
        <v>0</v>
      </c>
      <c r="L146" s="67" t="str">
        <f t="shared" si="14"/>
        <v/>
      </c>
      <c r="M146" s="79" t="str">
        <f>IFERROR(#REF!/(D146+J146),"")</f>
        <v/>
      </c>
      <c r="N146" s="79" t="str">
        <f>IFERROR(#REF!/K146,"")</f>
        <v/>
      </c>
    </row>
    <row r="147" spans="2:14" hidden="1" x14ac:dyDescent="0.25">
      <c r="B147" s="2">
        <v>4</v>
      </c>
      <c r="C147" s="1" t="s">
        <v>51</v>
      </c>
      <c r="D147" s="56"/>
      <c r="E147" s="75"/>
      <c r="F147" s="74"/>
      <c r="G147" s="56"/>
      <c r="H147" s="75"/>
      <c r="I147" s="74"/>
      <c r="J147" s="56"/>
      <c r="K147" s="75"/>
      <c r="L147" s="74"/>
      <c r="M147" s="76"/>
      <c r="N147" s="77"/>
    </row>
    <row r="148" spans="2:14" hidden="1" x14ac:dyDescent="0.25">
      <c r="B148" s="41" t="s">
        <v>49</v>
      </c>
      <c r="C148" s="146" t="s">
        <v>52</v>
      </c>
      <c r="D148" s="149">
        <f>D149</f>
        <v>0</v>
      </c>
      <c r="E148" s="154">
        <f>E149</f>
        <v>0</v>
      </c>
      <c r="F148" s="155" t="str">
        <f t="shared" ref="F148:F171" si="31">IFERROR(E148/D148,"")</f>
        <v/>
      </c>
      <c r="G148" s="149">
        <f>G149</f>
        <v>0</v>
      </c>
      <c r="H148" s="154">
        <f>H149</f>
        <v>0</v>
      </c>
      <c r="I148" s="155" t="str">
        <f t="shared" ref="I148:I189" si="32">IFERROR(H148/G148,"")</f>
        <v/>
      </c>
      <c r="J148" s="149">
        <f>J149</f>
        <v>0</v>
      </c>
      <c r="K148" s="154">
        <f>K149</f>
        <v>0</v>
      </c>
      <c r="L148" s="155" t="str">
        <f t="shared" ref="L148:L189" si="33">IFERROR(K148/J148,"")</f>
        <v/>
      </c>
      <c r="M148" s="156" t="str">
        <f t="shared" ref="M148:N185" si="34">IFERROR(J148/D148,"")</f>
        <v/>
      </c>
      <c r="N148" s="156" t="str">
        <f t="shared" si="34"/>
        <v/>
      </c>
    </row>
    <row r="149" spans="2:14" hidden="1" x14ac:dyDescent="0.25">
      <c r="B149" s="44" t="s">
        <v>54</v>
      </c>
      <c r="C149" s="89" t="s">
        <v>55</v>
      </c>
      <c r="D149" s="91">
        <f>D150+D155+D160+D163</f>
        <v>0</v>
      </c>
      <c r="E149" s="113">
        <f>E150+E155+E160+E163</f>
        <v>0</v>
      </c>
      <c r="F149" s="114" t="str">
        <f t="shared" si="31"/>
        <v/>
      </c>
      <c r="G149" s="91">
        <f>G150+G155+G160+G163</f>
        <v>0</v>
      </c>
      <c r="H149" s="113">
        <f>H150+H155+H160+H163</f>
        <v>0</v>
      </c>
      <c r="I149" s="114" t="str">
        <f t="shared" si="32"/>
        <v/>
      </c>
      <c r="J149" s="91">
        <f>J150+J155+J160+J163</f>
        <v>0</v>
      </c>
      <c r="K149" s="113">
        <f>K150+K155+K160+K163</f>
        <v>0</v>
      </c>
      <c r="L149" s="114" t="str">
        <f t="shared" si="33"/>
        <v/>
      </c>
      <c r="M149" s="139" t="str">
        <f t="shared" si="34"/>
        <v/>
      </c>
      <c r="N149" s="139" t="str">
        <f t="shared" si="34"/>
        <v/>
      </c>
    </row>
    <row r="150" spans="2:14" hidden="1" x14ac:dyDescent="0.25">
      <c r="B150" s="163" t="s">
        <v>91</v>
      </c>
      <c r="C150" s="184" t="s">
        <v>90</v>
      </c>
      <c r="D150" s="185">
        <f>D151+D152+D153+D154</f>
        <v>0</v>
      </c>
      <c r="E150" s="186">
        <f>E151+E152+E153+E154</f>
        <v>0</v>
      </c>
      <c r="F150" s="187" t="str">
        <f t="shared" si="31"/>
        <v/>
      </c>
      <c r="G150" s="185">
        <f>G151+G152+G153+G154</f>
        <v>0</v>
      </c>
      <c r="H150" s="186">
        <f>H151+H152+H153+H154</f>
        <v>0</v>
      </c>
      <c r="I150" s="187" t="str">
        <f t="shared" si="32"/>
        <v/>
      </c>
      <c r="J150" s="185">
        <f>J151+J152+J153+J154</f>
        <v>0</v>
      </c>
      <c r="K150" s="186">
        <f>K151+K152+K153+K154</f>
        <v>0</v>
      </c>
      <c r="L150" s="187" t="str">
        <f t="shared" si="33"/>
        <v/>
      </c>
      <c r="M150" s="188" t="str">
        <f t="shared" si="34"/>
        <v/>
      </c>
      <c r="N150" s="188" t="str">
        <f t="shared" si="34"/>
        <v/>
      </c>
    </row>
    <row r="151" spans="2:14" hidden="1" x14ac:dyDescent="0.25">
      <c r="B151" s="37"/>
      <c r="C151" s="33" t="s">
        <v>244</v>
      </c>
      <c r="D151" s="143"/>
      <c r="E151" s="144"/>
      <c r="F151" s="141" t="str">
        <f t="shared" si="31"/>
        <v/>
      </c>
      <c r="G151" s="143">
        <v>0</v>
      </c>
      <c r="H151" s="144">
        <v>0</v>
      </c>
      <c r="I151" s="141" t="str">
        <f t="shared" si="32"/>
        <v/>
      </c>
      <c r="J151" s="143">
        <v>0</v>
      </c>
      <c r="K151" s="144">
        <v>0</v>
      </c>
      <c r="L151" s="141" t="str">
        <f t="shared" si="33"/>
        <v/>
      </c>
      <c r="M151" s="142" t="str">
        <f t="shared" si="34"/>
        <v/>
      </c>
      <c r="N151" s="142" t="str">
        <f t="shared" si="34"/>
        <v/>
      </c>
    </row>
    <row r="152" spans="2:14" hidden="1" x14ac:dyDescent="0.25">
      <c r="B152" s="37"/>
      <c r="C152" s="33" t="s">
        <v>245</v>
      </c>
      <c r="D152" s="143"/>
      <c r="E152" s="144"/>
      <c r="F152" s="141" t="str">
        <f t="shared" si="31"/>
        <v/>
      </c>
      <c r="G152" s="143">
        <v>0</v>
      </c>
      <c r="H152" s="144">
        <v>0</v>
      </c>
      <c r="I152" s="141" t="str">
        <f t="shared" si="32"/>
        <v/>
      </c>
      <c r="J152" s="143">
        <v>0</v>
      </c>
      <c r="K152" s="144">
        <v>0</v>
      </c>
      <c r="L152" s="141" t="str">
        <f t="shared" si="33"/>
        <v/>
      </c>
      <c r="M152" s="142" t="str">
        <f t="shared" si="34"/>
        <v/>
      </c>
      <c r="N152" s="142" t="str">
        <f t="shared" si="34"/>
        <v/>
      </c>
    </row>
    <row r="153" spans="2:14" hidden="1" x14ac:dyDescent="0.25">
      <c r="B153" s="37"/>
      <c r="C153" s="33" t="s">
        <v>266</v>
      </c>
      <c r="D153" s="143"/>
      <c r="E153" s="144"/>
      <c r="F153" s="141" t="str">
        <f t="shared" si="31"/>
        <v/>
      </c>
      <c r="G153" s="143">
        <v>0</v>
      </c>
      <c r="H153" s="144">
        <v>0</v>
      </c>
      <c r="I153" s="141" t="str">
        <f t="shared" si="32"/>
        <v/>
      </c>
      <c r="J153" s="143">
        <v>0</v>
      </c>
      <c r="K153" s="144">
        <v>0</v>
      </c>
      <c r="L153" s="141" t="str">
        <f t="shared" si="33"/>
        <v/>
      </c>
      <c r="M153" s="142" t="str">
        <f t="shared" si="34"/>
        <v/>
      </c>
      <c r="N153" s="142" t="str">
        <f t="shared" si="34"/>
        <v/>
      </c>
    </row>
    <row r="154" spans="2:14" hidden="1" x14ac:dyDescent="0.25">
      <c r="B154" s="37"/>
      <c r="C154" s="33" t="s">
        <v>246</v>
      </c>
      <c r="D154" s="143"/>
      <c r="E154" s="144"/>
      <c r="F154" s="141" t="str">
        <f t="shared" si="31"/>
        <v/>
      </c>
      <c r="G154" s="143">
        <v>0</v>
      </c>
      <c r="H154" s="144">
        <v>0</v>
      </c>
      <c r="I154" s="141" t="str">
        <f t="shared" si="32"/>
        <v/>
      </c>
      <c r="J154" s="143">
        <v>0</v>
      </c>
      <c r="K154" s="144">
        <v>0</v>
      </c>
      <c r="L154" s="141" t="str">
        <f t="shared" si="33"/>
        <v/>
      </c>
      <c r="M154" s="142" t="str">
        <f t="shared" si="34"/>
        <v/>
      </c>
      <c r="N154" s="142" t="str">
        <f t="shared" si="34"/>
        <v/>
      </c>
    </row>
    <row r="155" spans="2:14" hidden="1" x14ac:dyDescent="0.25">
      <c r="B155" s="163" t="s">
        <v>92</v>
      </c>
      <c r="C155" s="184" t="s">
        <v>93</v>
      </c>
      <c r="D155" s="185">
        <f>D156+D157+D158+D159</f>
        <v>0</v>
      </c>
      <c r="E155" s="186">
        <f>E156+E157+E158+E159</f>
        <v>0</v>
      </c>
      <c r="F155" s="187" t="str">
        <f t="shared" si="31"/>
        <v/>
      </c>
      <c r="G155" s="185">
        <f>G156+G157+G158+G159</f>
        <v>0</v>
      </c>
      <c r="H155" s="186">
        <f>H156+H157+H158+H159</f>
        <v>0</v>
      </c>
      <c r="I155" s="187" t="str">
        <f t="shared" si="32"/>
        <v/>
      </c>
      <c r="J155" s="185">
        <f>J156+J157+J158+J159</f>
        <v>0</v>
      </c>
      <c r="K155" s="186">
        <f>K156+K157+K158+K159</f>
        <v>0</v>
      </c>
      <c r="L155" s="187" t="str">
        <f t="shared" si="33"/>
        <v/>
      </c>
      <c r="M155" s="188" t="str">
        <f t="shared" si="34"/>
        <v/>
      </c>
      <c r="N155" s="188" t="str">
        <f t="shared" si="34"/>
        <v/>
      </c>
    </row>
    <row r="156" spans="2:14" hidden="1" x14ac:dyDescent="0.25">
      <c r="B156" s="30"/>
      <c r="C156" s="33" t="s">
        <v>247</v>
      </c>
      <c r="D156" s="48"/>
      <c r="E156" s="61"/>
      <c r="F156" s="62" t="str">
        <f t="shared" si="31"/>
        <v/>
      </c>
      <c r="G156" s="48">
        <v>0</v>
      </c>
      <c r="H156" s="61">
        <v>0</v>
      </c>
      <c r="I156" s="62" t="str">
        <f t="shared" si="32"/>
        <v/>
      </c>
      <c r="J156" s="48">
        <v>0</v>
      </c>
      <c r="K156" s="61">
        <v>0</v>
      </c>
      <c r="L156" s="62" t="str">
        <f t="shared" si="33"/>
        <v/>
      </c>
      <c r="M156" s="78" t="str">
        <f t="shared" si="34"/>
        <v/>
      </c>
      <c r="N156" s="78" t="str">
        <f t="shared" si="34"/>
        <v/>
      </c>
    </row>
    <row r="157" spans="2:14" hidden="1" x14ac:dyDescent="0.25">
      <c r="B157" s="30"/>
      <c r="C157" s="33" t="s">
        <v>265</v>
      </c>
      <c r="D157" s="48"/>
      <c r="E157" s="61"/>
      <c r="F157" s="62" t="str">
        <f t="shared" si="31"/>
        <v/>
      </c>
      <c r="G157" s="48">
        <v>0</v>
      </c>
      <c r="H157" s="61">
        <v>0</v>
      </c>
      <c r="I157" s="62" t="str">
        <f t="shared" si="32"/>
        <v/>
      </c>
      <c r="J157" s="48">
        <v>0</v>
      </c>
      <c r="K157" s="61">
        <v>0</v>
      </c>
      <c r="L157" s="62" t="str">
        <f t="shared" si="33"/>
        <v/>
      </c>
      <c r="M157" s="78" t="str">
        <f t="shared" si="34"/>
        <v/>
      </c>
      <c r="N157" s="78" t="str">
        <f t="shared" si="34"/>
        <v/>
      </c>
    </row>
    <row r="158" spans="2:14" hidden="1" x14ac:dyDescent="0.25">
      <c r="B158" s="37"/>
      <c r="C158" s="33" t="s">
        <v>248</v>
      </c>
      <c r="D158" s="48"/>
      <c r="E158" s="61"/>
      <c r="F158" s="62" t="str">
        <f t="shared" si="31"/>
        <v/>
      </c>
      <c r="G158" s="48">
        <v>0</v>
      </c>
      <c r="H158" s="61">
        <v>0</v>
      </c>
      <c r="I158" s="62" t="str">
        <f t="shared" si="32"/>
        <v/>
      </c>
      <c r="J158" s="48">
        <v>0</v>
      </c>
      <c r="K158" s="61">
        <v>0</v>
      </c>
      <c r="L158" s="62" t="str">
        <f t="shared" si="33"/>
        <v/>
      </c>
      <c r="M158" s="78" t="str">
        <f t="shared" si="34"/>
        <v/>
      </c>
      <c r="N158" s="78" t="str">
        <f t="shared" si="34"/>
        <v/>
      </c>
    </row>
    <row r="159" spans="2:14" hidden="1" x14ac:dyDescent="0.25">
      <c r="B159" s="163" t="s">
        <v>94</v>
      </c>
      <c r="C159" s="184" t="s">
        <v>97</v>
      </c>
      <c r="D159" s="106">
        <v>0</v>
      </c>
      <c r="E159" s="189">
        <v>0</v>
      </c>
      <c r="F159" s="190" t="str">
        <f t="shared" si="31"/>
        <v/>
      </c>
      <c r="G159" s="106">
        <v>0</v>
      </c>
      <c r="H159" s="189">
        <v>0</v>
      </c>
      <c r="I159" s="190" t="str">
        <f t="shared" si="32"/>
        <v/>
      </c>
      <c r="J159" s="106">
        <v>0</v>
      </c>
      <c r="K159" s="189">
        <v>0</v>
      </c>
      <c r="L159" s="190" t="str">
        <f t="shared" si="33"/>
        <v/>
      </c>
      <c r="M159" s="191" t="str">
        <f t="shared" si="34"/>
        <v/>
      </c>
      <c r="N159" s="191" t="str">
        <f t="shared" si="34"/>
        <v/>
      </c>
    </row>
    <row r="160" spans="2:14" hidden="1" x14ac:dyDescent="0.25">
      <c r="B160" s="163" t="s">
        <v>95</v>
      </c>
      <c r="C160" s="184" t="s">
        <v>98</v>
      </c>
      <c r="D160" s="185">
        <f>D161+D162</f>
        <v>0</v>
      </c>
      <c r="E160" s="186">
        <f>E161+E162</f>
        <v>0</v>
      </c>
      <c r="F160" s="187" t="str">
        <f t="shared" si="31"/>
        <v/>
      </c>
      <c r="G160" s="185">
        <f>G161+G162</f>
        <v>0</v>
      </c>
      <c r="H160" s="186">
        <f>H161+H162</f>
        <v>0</v>
      </c>
      <c r="I160" s="187" t="str">
        <f t="shared" si="32"/>
        <v/>
      </c>
      <c r="J160" s="185">
        <f>J161+J162</f>
        <v>0</v>
      </c>
      <c r="K160" s="186">
        <f>K161+K162</f>
        <v>0</v>
      </c>
      <c r="L160" s="187" t="str">
        <f t="shared" si="33"/>
        <v/>
      </c>
      <c r="M160" s="188" t="str">
        <f t="shared" si="34"/>
        <v/>
      </c>
      <c r="N160" s="188" t="str">
        <f t="shared" si="34"/>
        <v/>
      </c>
    </row>
    <row r="161" spans="2:14" hidden="1" x14ac:dyDescent="0.25">
      <c r="B161" s="30"/>
      <c r="C161" s="33" t="s">
        <v>249</v>
      </c>
      <c r="D161" s="48"/>
      <c r="E161" s="61"/>
      <c r="F161" s="62" t="str">
        <f t="shared" si="31"/>
        <v/>
      </c>
      <c r="G161" s="48">
        <v>0</v>
      </c>
      <c r="H161" s="61">
        <v>0</v>
      </c>
      <c r="I161" s="62" t="str">
        <f t="shared" si="32"/>
        <v/>
      </c>
      <c r="J161" s="48">
        <v>0</v>
      </c>
      <c r="K161" s="61">
        <v>0</v>
      </c>
      <c r="L161" s="62" t="str">
        <f t="shared" si="33"/>
        <v/>
      </c>
      <c r="M161" s="78" t="str">
        <f t="shared" si="34"/>
        <v/>
      </c>
      <c r="N161" s="78" t="str">
        <f t="shared" si="34"/>
        <v/>
      </c>
    </row>
    <row r="162" spans="2:14" hidden="1" x14ac:dyDescent="0.25">
      <c r="B162" s="30"/>
      <c r="C162" s="33" t="s">
        <v>252</v>
      </c>
      <c r="D162" s="48"/>
      <c r="E162" s="61"/>
      <c r="F162" s="62" t="str">
        <f t="shared" si="31"/>
        <v/>
      </c>
      <c r="G162" s="48">
        <v>0</v>
      </c>
      <c r="H162" s="61">
        <v>0</v>
      </c>
      <c r="I162" s="62" t="str">
        <f t="shared" si="32"/>
        <v/>
      </c>
      <c r="J162" s="48">
        <v>0</v>
      </c>
      <c r="K162" s="61">
        <v>0</v>
      </c>
      <c r="L162" s="62" t="str">
        <f t="shared" si="33"/>
        <v/>
      </c>
      <c r="M162" s="78" t="str">
        <f t="shared" si="34"/>
        <v/>
      </c>
      <c r="N162" s="78" t="str">
        <f t="shared" si="34"/>
        <v/>
      </c>
    </row>
    <row r="163" spans="2:14" hidden="1" x14ac:dyDescent="0.25">
      <c r="B163" s="163" t="s">
        <v>96</v>
      </c>
      <c r="C163" s="184" t="s">
        <v>99</v>
      </c>
      <c r="D163" s="185">
        <f t="shared" ref="D163:E163" si="35">D164+D165</f>
        <v>0</v>
      </c>
      <c r="E163" s="186">
        <f t="shared" si="35"/>
        <v>0</v>
      </c>
      <c r="F163" s="187" t="str">
        <f t="shared" si="31"/>
        <v/>
      </c>
      <c r="G163" s="185">
        <f t="shared" ref="G163:H163" si="36">G164+G165</f>
        <v>0</v>
      </c>
      <c r="H163" s="186">
        <f t="shared" si="36"/>
        <v>0</v>
      </c>
      <c r="I163" s="187" t="str">
        <f t="shared" si="32"/>
        <v/>
      </c>
      <c r="J163" s="185">
        <f t="shared" ref="J163:K163" si="37">J164+J165</f>
        <v>0</v>
      </c>
      <c r="K163" s="186">
        <f t="shared" si="37"/>
        <v>0</v>
      </c>
      <c r="L163" s="187" t="str">
        <f t="shared" si="33"/>
        <v/>
      </c>
      <c r="M163" s="188" t="str">
        <f t="shared" si="34"/>
        <v/>
      </c>
      <c r="N163" s="188" t="str">
        <f t="shared" si="34"/>
        <v/>
      </c>
    </row>
    <row r="164" spans="2:14" hidden="1" x14ac:dyDescent="0.25">
      <c r="B164" s="3"/>
      <c r="C164" s="33" t="s">
        <v>250</v>
      </c>
      <c r="D164" s="48"/>
      <c r="E164" s="61"/>
      <c r="F164" s="62" t="str">
        <f t="shared" si="31"/>
        <v/>
      </c>
      <c r="G164" s="48">
        <v>0</v>
      </c>
      <c r="H164" s="61">
        <v>0</v>
      </c>
      <c r="I164" s="62" t="str">
        <f t="shared" si="32"/>
        <v/>
      </c>
      <c r="J164" s="48">
        <v>0</v>
      </c>
      <c r="K164" s="61">
        <v>0</v>
      </c>
      <c r="L164" s="62" t="str">
        <f t="shared" si="33"/>
        <v/>
      </c>
      <c r="M164" s="78" t="str">
        <f t="shared" si="34"/>
        <v/>
      </c>
      <c r="N164" s="78" t="str">
        <f t="shared" si="34"/>
        <v/>
      </c>
    </row>
    <row r="165" spans="2:14" hidden="1" x14ac:dyDescent="0.25">
      <c r="B165" s="4"/>
      <c r="C165" s="33" t="s">
        <v>251</v>
      </c>
      <c r="D165" s="48"/>
      <c r="E165" s="61"/>
      <c r="F165" s="62" t="str">
        <f t="shared" si="31"/>
        <v/>
      </c>
      <c r="G165" s="48">
        <v>0</v>
      </c>
      <c r="H165" s="61">
        <v>0</v>
      </c>
      <c r="I165" s="62"/>
      <c r="J165" s="48">
        <v>0</v>
      </c>
      <c r="K165" s="61">
        <v>0</v>
      </c>
      <c r="L165" s="62"/>
      <c r="M165" s="78" t="str">
        <f t="shared" si="34"/>
        <v/>
      </c>
      <c r="N165" s="78" t="str">
        <f t="shared" si="34"/>
        <v/>
      </c>
    </row>
    <row r="166" spans="2:14" hidden="1" x14ac:dyDescent="0.25">
      <c r="B166" s="158" t="s">
        <v>50</v>
      </c>
      <c r="C166" s="146" t="s">
        <v>53</v>
      </c>
      <c r="D166" s="147">
        <f>D167</f>
        <v>0</v>
      </c>
      <c r="E166" s="159">
        <f>E167</f>
        <v>0</v>
      </c>
      <c r="F166" s="160" t="str">
        <f t="shared" si="31"/>
        <v/>
      </c>
      <c r="G166" s="147">
        <f>G167</f>
        <v>0</v>
      </c>
      <c r="H166" s="159">
        <f>H167</f>
        <v>0</v>
      </c>
      <c r="I166" s="160" t="str">
        <f t="shared" ref="I166:I172" si="38">IFERROR(H166/G166,"")</f>
        <v/>
      </c>
      <c r="J166" s="147">
        <f>J167</f>
        <v>0</v>
      </c>
      <c r="K166" s="159">
        <f>K167</f>
        <v>0</v>
      </c>
      <c r="L166" s="160" t="str">
        <f t="shared" ref="L166:L172" si="39">IFERROR(K166/J166,"")</f>
        <v/>
      </c>
      <c r="M166" s="161"/>
      <c r="N166" s="161" t="str">
        <f t="shared" si="34"/>
        <v/>
      </c>
    </row>
    <row r="167" spans="2:14" hidden="1" x14ac:dyDescent="0.25">
      <c r="B167" s="162" t="s">
        <v>56</v>
      </c>
      <c r="C167" s="89" t="s">
        <v>58</v>
      </c>
      <c r="D167" s="138">
        <f>D168+D169</f>
        <v>0</v>
      </c>
      <c r="E167" s="157">
        <f>E168+E169</f>
        <v>0</v>
      </c>
      <c r="F167" s="137" t="str">
        <f t="shared" si="31"/>
        <v/>
      </c>
      <c r="G167" s="138">
        <f>G168+G169</f>
        <v>0</v>
      </c>
      <c r="H167" s="157">
        <f>H168+H169</f>
        <v>0</v>
      </c>
      <c r="I167" s="137" t="str">
        <f t="shared" si="38"/>
        <v/>
      </c>
      <c r="J167" s="138">
        <f>J168+J169</f>
        <v>0</v>
      </c>
      <c r="K167" s="157">
        <f>K168+K169</f>
        <v>0</v>
      </c>
      <c r="L167" s="137" t="str">
        <f t="shared" si="39"/>
        <v/>
      </c>
      <c r="M167" s="115" t="str">
        <f t="shared" si="34"/>
        <v/>
      </c>
      <c r="N167" s="115" t="str">
        <f t="shared" si="34"/>
        <v/>
      </c>
    </row>
    <row r="168" spans="2:14" hidden="1" x14ac:dyDescent="0.25">
      <c r="B168" s="30" t="s">
        <v>100</v>
      </c>
      <c r="C168" s="31" t="s">
        <v>101</v>
      </c>
      <c r="D168" s="48"/>
      <c r="E168" s="61"/>
      <c r="F168" s="62" t="str">
        <f t="shared" si="31"/>
        <v/>
      </c>
      <c r="G168" s="48">
        <v>0</v>
      </c>
      <c r="H168" s="61">
        <v>0</v>
      </c>
      <c r="I168" s="62" t="str">
        <f t="shared" si="38"/>
        <v/>
      </c>
      <c r="J168" s="48">
        <v>0</v>
      </c>
      <c r="K168" s="61">
        <v>0</v>
      </c>
      <c r="L168" s="62" t="str">
        <f t="shared" si="39"/>
        <v/>
      </c>
      <c r="M168" s="78"/>
      <c r="N168" s="78" t="str">
        <f t="shared" si="34"/>
        <v/>
      </c>
    </row>
    <row r="169" spans="2:14" hidden="1" x14ac:dyDescent="0.25">
      <c r="B169" s="30" t="s">
        <v>253</v>
      </c>
      <c r="C169" s="31" t="s">
        <v>104</v>
      </c>
      <c r="D169" s="48"/>
      <c r="E169" s="61"/>
      <c r="F169" s="62" t="str">
        <f t="shared" si="31"/>
        <v/>
      </c>
      <c r="G169" s="48">
        <v>0</v>
      </c>
      <c r="H169" s="61">
        <v>0</v>
      </c>
      <c r="I169" s="62" t="str">
        <f t="shared" si="38"/>
        <v/>
      </c>
      <c r="J169" s="48">
        <v>0</v>
      </c>
      <c r="K169" s="61">
        <v>0</v>
      </c>
      <c r="L169" s="62" t="str">
        <f t="shared" si="39"/>
        <v/>
      </c>
      <c r="M169" s="78" t="str">
        <f t="shared" si="34"/>
        <v/>
      </c>
      <c r="N169" s="78" t="str">
        <f t="shared" si="34"/>
        <v/>
      </c>
    </row>
    <row r="170" spans="2:14" hidden="1" x14ac:dyDescent="0.25">
      <c r="B170" s="162" t="s">
        <v>57</v>
      </c>
      <c r="C170" s="89" t="s">
        <v>59</v>
      </c>
      <c r="D170" s="138">
        <f>D171</f>
        <v>0</v>
      </c>
      <c r="E170" s="157">
        <f>E171</f>
        <v>0</v>
      </c>
      <c r="F170" s="137" t="str">
        <f t="shared" si="31"/>
        <v/>
      </c>
      <c r="G170" s="138">
        <f>G171</f>
        <v>0</v>
      </c>
      <c r="H170" s="157">
        <f>H171</f>
        <v>0</v>
      </c>
      <c r="I170" s="137" t="str">
        <f t="shared" si="38"/>
        <v/>
      </c>
      <c r="J170" s="138">
        <f>J171</f>
        <v>0</v>
      </c>
      <c r="K170" s="157">
        <f>K171</f>
        <v>0</v>
      </c>
      <c r="L170" s="137" t="str">
        <f t="shared" si="39"/>
        <v/>
      </c>
      <c r="M170" s="115" t="str">
        <f t="shared" si="34"/>
        <v/>
      </c>
      <c r="N170" s="115" t="str">
        <f t="shared" si="34"/>
        <v/>
      </c>
    </row>
    <row r="171" spans="2:14" hidden="1" x14ac:dyDescent="0.25">
      <c r="B171" s="30" t="s">
        <v>103</v>
      </c>
      <c r="C171" s="31" t="s">
        <v>102</v>
      </c>
      <c r="D171" s="52">
        <v>0</v>
      </c>
      <c r="E171" s="80">
        <v>0</v>
      </c>
      <c r="F171" s="65" t="str">
        <f t="shared" si="31"/>
        <v/>
      </c>
      <c r="G171" s="52">
        <v>0</v>
      </c>
      <c r="H171" s="80">
        <v>0</v>
      </c>
      <c r="I171" s="65" t="str">
        <f t="shared" si="38"/>
        <v/>
      </c>
      <c r="J171" s="52">
        <v>0</v>
      </c>
      <c r="K171" s="80">
        <v>0</v>
      </c>
      <c r="L171" s="65" t="str">
        <f t="shared" si="39"/>
        <v/>
      </c>
      <c r="M171" s="60" t="str">
        <f t="shared" si="34"/>
        <v/>
      </c>
      <c r="N171" s="60" t="str">
        <f t="shared" si="34"/>
        <v/>
      </c>
    </row>
    <row r="172" spans="2:14" ht="15.75" hidden="1" thickBot="1" x14ac:dyDescent="0.3">
      <c r="B172" s="18"/>
      <c r="C172" s="8" t="s">
        <v>30</v>
      </c>
      <c r="D172" s="50">
        <f>D148+D166</f>
        <v>0</v>
      </c>
      <c r="E172" s="66">
        <f>E148+E166</f>
        <v>0</v>
      </c>
      <c r="F172" s="67" t="str">
        <f>IFERROR(E172/D172,"")</f>
        <v/>
      </c>
      <c r="G172" s="50">
        <f>G148+G166</f>
        <v>0</v>
      </c>
      <c r="H172" s="66">
        <f>H148+H166</f>
        <v>0</v>
      </c>
      <c r="I172" s="67" t="str">
        <f t="shared" si="38"/>
        <v/>
      </c>
      <c r="J172" s="50">
        <f>J148+J166</f>
        <v>0</v>
      </c>
      <c r="K172" s="66">
        <f>K148+K166</f>
        <v>0</v>
      </c>
      <c r="L172" s="67" t="str">
        <f t="shared" si="39"/>
        <v/>
      </c>
      <c r="M172" s="79" t="str">
        <f t="shared" si="34"/>
        <v/>
      </c>
      <c r="N172" s="79" t="str">
        <f t="shared" si="34"/>
        <v/>
      </c>
    </row>
    <row r="173" spans="2:14" x14ac:dyDescent="0.25">
      <c r="B173" s="2">
        <v>5</v>
      </c>
      <c r="C173" s="11" t="s">
        <v>60</v>
      </c>
      <c r="D173" s="13"/>
      <c r="E173" s="14"/>
      <c r="F173" s="17"/>
      <c r="G173" s="13"/>
      <c r="H173" s="14"/>
      <c r="I173" s="17"/>
      <c r="J173" s="13"/>
      <c r="K173" s="14"/>
      <c r="L173" s="17"/>
      <c r="M173" s="16"/>
      <c r="N173" s="15"/>
    </row>
    <row r="174" spans="2:14" x14ac:dyDescent="0.25">
      <c r="B174" s="41" t="s">
        <v>61</v>
      </c>
      <c r="C174" s="165" t="s">
        <v>63</v>
      </c>
      <c r="D174" s="167">
        <f>D175+D176+D177+D178+D179+D180+D181</f>
        <v>0</v>
      </c>
      <c r="E174" s="176">
        <f t="shared" ref="E174" si="40">E175+E176+E177+E178+E179+E180+E181</f>
        <v>0</v>
      </c>
      <c r="F174" s="173" t="str">
        <f t="shared" ref="F174:F189" si="41">IFERROR(E174/D174,"")</f>
        <v/>
      </c>
      <c r="G174" s="167">
        <f>G175+G176+G177+G178+G179+G180+G181</f>
        <v>0</v>
      </c>
      <c r="H174" s="176">
        <f t="shared" ref="H174" si="42">H175+H176+H177+H178+H179+H180+H181</f>
        <v>0</v>
      </c>
      <c r="I174" s="173" t="str">
        <f t="shared" si="32"/>
        <v/>
      </c>
      <c r="J174" s="167">
        <f>J175+J176+J177+J178+J179+J180+J181</f>
        <v>0</v>
      </c>
      <c r="K174" s="176">
        <f t="shared" ref="K174" si="43">K175+K176+K177+K178+K179+K180+K181</f>
        <v>0</v>
      </c>
      <c r="L174" s="173" t="str">
        <f t="shared" si="33"/>
        <v/>
      </c>
      <c r="M174" s="174" t="str">
        <f t="shared" si="34"/>
        <v/>
      </c>
      <c r="N174" s="174" t="str">
        <f>IFERROR(K174/E174,"")</f>
        <v/>
      </c>
    </row>
    <row r="175" spans="2:14" x14ac:dyDescent="0.25">
      <c r="B175" s="30" t="s">
        <v>268</v>
      </c>
      <c r="C175" s="39" t="s">
        <v>254</v>
      </c>
      <c r="D175" s="48">
        <v>0</v>
      </c>
      <c r="E175" s="61">
        <v>0</v>
      </c>
      <c r="F175" s="62"/>
      <c r="G175" s="48">
        <v>0</v>
      </c>
      <c r="H175" s="61">
        <v>0</v>
      </c>
      <c r="I175" s="62"/>
      <c r="J175" s="48">
        <v>0</v>
      </c>
      <c r="K175" s="61">
        <v>0</v>
      </c>
      <c r="L175" s="62"/>
      <c r="M175" s="78" t="str">
        <f t="shared" si="34"/>
        <v/>
      </c>
      <c r="N175" s="78" t="str">
        <f t="shared" si="34"/>
        <v/>
      </c>
    </row>
    <row r="176" spans="2:14" x14ac:dyDescent="0.25">
      <c r="B176" s="30" t="s">
        <v>86</v>
      </c>
      <c r="C176" s="39" t="s">
        <v>255</v>
      </c>
      <c r="D176" s="48">
        <v>0</v>
      </c>
      <c r="E176" s="61">
        <v>0</v>
      </c>
      <c r="F176" s="62"/>
      <c r="G176" s="48">
        <v>0</v>
      </c>
      <c r="H176" s="61">
        <v>0</v>
      </c>
      <c r="I176" s="62"/>
      <c r="J176" s="48">
        <v>0</v>
      </c>
      <c r="K176" s="61">
        <v>0</v>
      </c>
      <c r="L176" s="62"/>
      <c r="M176" s="78" t="str">
        <f t="shared" si="34"/>
        <v/>
      </c>
      <c r="N176" s="78" t="str">
        <f t="shared" si="34"/>
        <v/>
      </c>
    </row>
    <row r="177" spans="1:14" x14ac:dyDescent="0.25">
      <c r="B177" s="30" t="s">
        <v>269</v>
      </c>
      <c r="C177" s="39" t="s">
        <v>256</v>
      </c>
      <c r="D177" s="48">
        <v>0</v>
      </c>
      <c r="E177" s="61">
        <v>0</v>
      </c>
      <c r="F177" s="62"/>
      <c r="G177" s="48">
        <v>0</v>
      </c>
      <c r="H177" s="61">
        <v>0</v>
      </c>
      <c r="I177" s="62"/>
      <c r="J177" s="48">
        <v>0</v>
      </c>
      <c r="K177" s="61">
        <v>0</v>
      </c>
      <c r="L177" s="62"/>
      <c r="M177" s="78" t="str">
        <f t="shared" si="34"/>
        <v/>
      </c>
      <c r="N177" s="78" t="str">
        <f t="shared" si="34"/>
        <v/>
      </c>
    </row>
    <row r="178" spans="1:14" x14ac:dyDescent="0.25">
      <c r="B178" s="30" t="s">
        <v>270</v>
      </c>
      <c r="C178" s="39" t="s">
        <v>257</v>
      </c>
      <c r="D178" s="48">
        <v>0</v>
      </c>
      <c r="E178" s="61">
        <v>0</v>
      </c>
      <c r="F178" s="62"/>
      <c r="G178" s="48">
        <v>0</v>
      </c>
      <c r="H178" s="61">
        <v>0</v>
      </c>
      <c r="I178" s="62"/>
      <c r="J178" s="48">
        <v>0</v>
      </c>
      <c r="K178" s="61">
        <v>0</v>
      </c>
      <c r="L178" s="62"/>
      <c r="M178" s="78" t="str">
        <f t="shared" si="34"/>
        <v/>
      </c>
      <c r="N178" s="78" t="str">
        <f t="shared" si="34"/>
        <v/>
      </c>
    </row>
    <row r="179" spans="1:14" x14ac:dyDescent="0.25">
      <c r="B179" s="30" t="s">
        <v>271</v>
      </c>
      <c r="C179" s="39" t="s">
        <v>258</v>
      </c>
      <c r="D179" s="48">
        <v>0</v>
      </c>
      <c r="E179" s="61">
        <v>0</v>
      </c>
      <c r="F179" s="62"/>
      <c r="G179" s="48">
        <v>0</v>
      </c>
      <c r="H179" s="61">
        <v>0</v>
      </c>
      <c r="I179" s="62"/>
      <c r="J179" s="48">
        <v>0</v>
      </c>
      <c r="K179" s="61">
        <v>0</v>
      </c>
      <c r="L179" s="62"/>
      <c r="M179" s="78" t="str">
        <f t="shared" si="34"/>
        <v/>
      </c>
      <c r="N179" s="78" t="str">
        <f t="shared" si="34"/>
        <v/>
      </c>
    </row>
    <row r="180" spans="1:14" x14ac:dyDescent="0.25">
      <c r="B180" s="30" t="s">
        <v>272</v>
      </c>
      <c r="C180" s="39" t="s">
        <v>259</v>
      </c>
      <c r="D180" s="48">
        <v>0</v>
      </c>
      <c r="E180" s="61">
        <v>0</v>
      </c>
      <c r="F180" s="62"/>
      <c r="G180" s="48">
        <v>0</v>
      </c>
      <c r="H180" s="61">
        <v>0</v>
      </c>
      <c r="I180" s="62"/>
      <c r="J180" s="48">
        <v>0</v>
      </c>
      <c r="K180" s="61">
        <v>0</v>
      </c>
      <c r="L180" s="62"/>
      <c r="M180" s="78" t="str">
        <f t="shared" si="34"/>
        <v/>
      </c>
      <c r="N180" s="78" t="str">
        <f t="shared" si="34"/>
        <v/>
      </c>
    </row>
    <row r="181" spans="1:14" x14ac:dyDescent="0.25">
      <c r="B181" s="30" t="s">
        <v>273</v>
      </c>
      <c r="C181" s="39" t="s">
        <v>267</v>
      </c>
      <c r="D181" s="48">
        <v>0</v>
      </c>
      <c r="E181" s="61">
        <v>0</v>
      </c>
      <c r="F181" s="62"/>
      <c r="G181" s="48">
        <v>0</v>
      </c>
      <c r="H181" s="61">
        <v>0</v>
      </c>
      <c r="I181" s="62"/>
      <c r="J181" s="48">
        <v>0</v>
      </c>
      <c r="K181" s="61">
        <v>0</v>
      </c>
      <c r="L181" s="62"/>
      <c r="M181" s="78" t="str">
        <f t="shared" si="34"/>
        <v/>
      </c>
      <c r="N181" s="78" t="str">
        <f t="shared" si="34"/>
        <v/>
      </c>
    </row>
    <row r="182" spans="1:14" x14ac:dyDescent="0.25">
      <c r="B182" s="41" t="s">
        <v>62</v>
      </c>
      <c r="C182" s="166" t="s">
        <v>88</v>
      </c>
      <c r="D182" s="167">
        <f>D183+D184+D185+D186+D187+D188</f>
        <v>11346</v>
      </c>
      <c r="E182" s="176">
        <f>E183+E184+E185+E186+E187+E188</f>
        <v>12886</v>
      </c>
      <c r="F182" s="173">
        <f t="shared" si="41"/>
        <v>1.1357306539749692</v>
      </c>
      <c r="G182" s="167">
        <f>G183+G184+G185+G186+G187+G188</f>
        <v>0</v>
      </c>
      <c r="H182" s="176">
        <f>H183+H184+H185+H186+H187+H188</f>
        <v>0</v>
      </c>
      <c r="I182" s="173"/>
      <c r="J182" s="167">
        <f>J183+J184+J185+J186+J187+J188</f>
        <v>0</v>
      </c>
      <c r="K182" s="176">
        <f>K183+K184+K185+K186+K187+K188</f>
        <v>0</v>
      </c>
      <c r="L182" s="173"/>
      <c r="M182" s="174">
        <f t="shared" si="34"/>
        <v>0</v>
      </c>
      <c r="N182" s="174">
        <f t="shared" si="34"/>
        <v>0</v>
      </c>
    </row>
    <row r="183" spans="1:14" x14ac:dyDescent="0.25">
      <c r="B183" s="30" t="s">
        <v>260</v>
      </c>
      <c r="C183" s="39" t="s">
        <v>254</v>
      </c>
      <c r="D183" s="48">
        <v>0</v>
      </c>
      <c r="E183" s="61">
        <v>0</v>
      </c>
      <c r="F183" s="62"/>
      <c r="G183" s="48">
        <v>0</v>
      </c>
      <c r="H183" s="61">
        <v>0</v>
      </c>
      <c r="I183" s="62"/>
      <c r="J183" s="48">
        <v>0</v>
      </c>
      <c r="K183" s="61">
        <v>0</v>
      </c>
      <c r="L183" s="62"/>
      <c r="M183" s="78" t="str">
        <f t="shared" si="34"/>
        <v/>
      </c>
      <c r="N183" s="78" t="str">
        <f t="shared" si="34"/>
        <v/>
      </c>
    </row>
    <row r="184" spans="1:14" x14ac:dyDescent="0.25">
      <c r="B184" s="30" t="s">
        <v>87</v>
      </c>
      <c r="C184" s="39" t="s">
        <v>255</v>
      </c>
      <c r="D184" s="48">
        <v>0</v>
      </c>
      <c r="E184" s="61">
        <v>0</v>
      </c>
      <c r="F184" s="62"/>
      <c r="G184" s="48">
        <v>0</v>
      </c>
      <c r="H184" s="61">
        <v>0</v>
      </c>
      <c r="I184" s="62"/>
      <c r="J184" s="48">
        <v>0</v>
      </c>
      <c r="K184" s="61">
        <v>0</v>
      </c>
      <c r="L184" s="62"/>
      <c r="M184" s="78" t="str">
        <f t="shared" si="34"/>
        <v/>
      </c>
      <c r="N184" s="78" t="str">
        <f t="shared" si="34"/>
        <v/>
      </c>
    </row>
    <row r="185" spans="1:14" x14ac:dyDescent="0.25">
      <c r="B185" s="30" t="s">
        <v>261</v>
      </c>
      <c r="C185" s="39" t="s">
        <v>256</v>
      </c>
      <c r="D185" s="48">
        <v>0</v>
      </c>
      <c r="E185" s="61">
        <v>0</v>
      </c>
      <c r="F185" s="62" t="str">
        <f t="shared" si="41"/>
        <v/>
      </c>
      <c r="G185" s="48">
        <v>0</v>
      </c>
      <c r="H185" s="61">
        <v>0</v>
      </c>
      <c r="I185" s="62" t="str">
        <f t="shared" si="32"/>
        <v/>
      </c>
      <c r="J185" s="48">
        <v>0</v>
      </c>
      <c r="K185" s="61">
        <v>0</v>
      </c>
      <c r="L185" s="62" t="str">
        <f t="shared" si="33"/>
        <v/>
      </c>
      <c r="M185" s="78" t="str">
        <f t="shared" si="34"/>
        <v/>
      </c>
      <c r="N185" s="78" t="str">
        <f t="shared" si="34"/>
        <v/>
      </c>
    </row>
    <row r="186" spans="1:14" x14ac:dyDescent="0.25">
      <c r="B186" s="30" t="s">
        <v>262</v>
      </c>
      <c r="C186" s="40" t="s">
        <v>257</v>
      </c>
      <c r="D186" s="48">
        <v>491</v>
      </c>
      <c r="E186" s="61">
        <v>571</v>
      </c>
      <c r="F186" s="62">
        <f t="shared" si="41"/>
        <v>1.1629327902240325</v>
      </c>
      <c r="G186" s="48">
        <v>0</v>
      </c>
      <c r="H186" s="61">
        <v>0</v>
      </c>
      <c r="I186" s="62" t="str">
        <f t="shared" si="32"/>
        <v/>
      </c>
      <c r="J186" s="48">
        <v>0</v>
      </c>
      <c r="K186" s="61">
        <v>0</v>
      </c>
      <c r="L186" s="62" t="str">
        <f t="shared" si="33"/>
        <v/>
      </c>
      <c r="M186" s="78">
        <f>IFERROR(J186/D186,"")</f>
        <v>0</v>
      </c>
      <c r="N186" s="78">
        <f t="shared" ref="N186:N188" si="44">IFERROR(K186/E186,"")</f>
        <v>0</v>
      </c>
    </row>
    <row r="187" spans="1:14" x14ac:dyDescent="0.25">
      <c r="B187" s="30" t="s">
        <v>263</v>
      </c>
      <c r="C187" s="40" t="s">
        <v>258</v>
      </c>
      <c r="D187" s="48">
        <v>587</v>
      </c>
      <c r="E187" s="61">
        <v>742</v>
      </c>
      <c r="F187" s="62">
        <f t="shared" si="41"/>
        <v>1.264054514480409</v>
      </c>
      <c r="G187" s="48">
        <v>0</v>
      </c>
      <c r="H187" s="61">
        <v>0</v>
      </c>
      <c r="I187" s="62" t="str">
        <f t="shared" si="32"/>
        <v/>
      </c>
      <c r="J187" s="48">
        <v>0</v>
      </c>
      <c r="K187" s="61">
        <v>0</v>
      </c>
      <c r="L187" s="62" t="str">
        <f t="shared" si="33"/>
        <v/>
      </c>
      <c r="M187" s="78">
        <f t="shared" ref="M187:M189" si="45">IFERROR(J187/D187,"")</f>
        <v>0</v>
      </c>
      <c r="N187" s="78">
        <f t="shared" si="44"/>
        <v>0</v>
      </c>
    </row>
    <row r="188" spans="1:14" x14ac:dyDescent="0.25">
      <c r="B188" s="30" t="s">
        <v>264</v>
      </c>
      <c r="C188" s="40" t="s">
        <v>259</v>
      </c>
      <c r="D188" s="48">
        <v>10268</v>
      </c>
      <c r="E188" s="61">
        <v>11573</v>
      </c>
      <c r="F188" s="62">
        <f t="shared" si="41"/>
        <v>1.1270938839111804</v>
      </c>
      <c r="G188" s="48">
        <v>0</v>
      </c>
      <c r="H188" s="61">
        <v>0</v>
      </c>
      <c r="I188" s="62" t="str">
        <f t="shared" si="32"/>
        <v/>
      </c>
      <c r="J188" s="48">
        <v>0</v>
      </c>
      <c r="K188" s="61">
        <v>0</v>
      </c>
      <c r="L188" s="62" t="str">
        <f t="shared" si="33"/>
        <v/>
      </c>
      <c r="M188" s="78">
        <f t="shared" si="45"/>
        <v>0</v>
      </c>
      <c r="N188" s="78">
        <f t="shared" si="44"/>
        <v>0</v>
      </c>
    </row>
    <row r="189" spans="1:14" ht="15.75" thickBot="1" x14ac:dyDescent="0.3">
      <c r="B189" s="18"/>
      <c r="C189" s="8" t="s">
        <v>30</v>
      </c>
      <c r="D189" s="175">
        <f>D174+D182</f>
        <v>11346</v>
      </c>
      <c r="E189" s="177">
        <f>E174+E182</f>
        <v>12886</v>
      </c>
      <c r="F189" s="171">
        <f t="shared" si="41"/>
        <v>1.1357306539749692</v>
      </c>
      <c r="G189" s="175">
        <f>G174+G182</f>
        <v>0</v>
      </c>
      <c r="H189" s="177">
        <f>H174+H182</f>
        <v>0</v>
      </c>
      <c r="I189" s="171" t="str">
        <f t="shared" si="32"/>
        <v/>
      </c>
      <c r="J189" s="175">
        <f>J174+J182</f>
        <v>0</v>
      </c>
      <c r="K189" s="177">
        <f>K174+K182</f>
        <v>0</v>
      </c>
      <c r="L189" s="171" t="str">
        <f t="shared" si="33"/>
        <v/>
      </c>
      <c r="M189" s="172">
        <f t="shared" si="45"/>
        <v>0</v>
      </c>
      <c r="N189" s="172">
        <f>IFERROR(K189/E189,"")</f>
        <v>0</v>
      </c>
    </row>
    <row r="190" spans="1:14" ht="15.75" thickBot="1" x14ac:dyDescent="0.3"/>
    <row r="191" spans="1:14" ht="15.75" thickBot="1" x14ac:dyDescent="0.3">
      <c r="C191" s="21" t="s">
        <v>72</v>
      </c>
      <c r="D191" s="178">
        <f>IFERROR(SUM(D67+D81+D146+D172+D189),"")</f>
        <v>120911</v>
      </c>
      <c r="E191" s="180">
        <f>IFERROR(SUM(E67+E81+E146+E172+E189),"")</f>
        <v>142194</v>
      </c>
      <c r="F191" s="181">
        <f>IFERROR(E191/D191,"")</f>
        <v>1.1760220327348214</v>
      </c>
      <c r="G191" s="178">
        <f>IFERROR(SUM(G67+G81+G146+G172+G189),"")</f>
        <v>0</v>
      </c>
      <c r="H191" s="180">
        <f>IFERROR(SUM(H67+H81+H146+H172+H189),"")</f>
        <v>0</v>
      </c>
      <c r="I191" s="182" t="str">
        <f>IFERROR(H191/G191,"")</f>
        <v/>
      </c>
      <c r="J191" s="178">
        <f>IFERROR(SUM(J67+J81+J146+J172+J189),"")</f>
        <v>0</v>
      </c>
      <c r="K191" s="180">
        <f>IFERROR(SUM(K67+K81+K146+K172+K189),"")</f>
        <v>12</v>
      </c>
      <c r="L191" s="182" t="str">
        <f>IFERROR(K191/J191,"")</f>
        <v/>
      </c>
      <c r="M191" s="182" t="str">
        <f>IFERROR(#REF!/J191,"")</f>
        <v/>
      </c>
      <c r="N191" s="182" t="str">
        <f>IFERROR(#REF!/K191,"")</f>
        <v/>
      </c>
    </row>
    <row r="192" spans="1:14" x14ac:dyDescent="0.25">
      <c r="A192" s="22" t="s">
        <v>114</v>
      </c>
    </row>
  </sheetData>
  <mergeCells count="8">
    <mergeCell ref="B1:N1"/>
    <mergeCell ref="B3:B4"/>
    <mergeCell ref="C3:C4"/>
    <mergeCell ref="D3:F3"/>
    <mergeCell ref="G3:I3"/>
    <mergeCell ref="J3:L3"/>
    <mergeCell ref="M3:N3"/>
    <mergeCell ref="D2:I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 tint="0.34998626667073579"/>
  </sheetPr>
  <dimension ref="A1:N192"/>
  <sheetViews>
    <sheetView showGridLines="0" workbookViewId="0">
      <pane ySplit="4" topLeftCell="A5" activePane="bottomLeft" state="frozen"/>
      <selection activeCell="A172" sqref="A147:XFD172"/>
      <selection pane="bottomLeft" activeCell="A172" sqref="A147:XFD172"/>
    </sheetView>
  </sheetViews>
  <sheetFormatPr defaultRowHeight="15" x14ac:dyDescent="0.25"/>
  <cols>
    <col min="1" max="1" width="3.5703125" customWidth="1"/>
    <col min="2" max="2" width="11.7109375" customWidth="1"/>
    <col min="3" max="3" width="42.7109375" customWidth="1"/>
    <col min="4" max="4" width="9" bestFit="1" customWidth="1"/>
    <col min="5" max="5" width="10.28515625" bestFit="1" customWidth="1"/>
    <col min="6" max="6" width="12.5703125" customWidth="1"/>
    <col min="7" max="7" width="9" bestFit="1" customWidth="1"/>
    <col min="8" max="9" width="10.28515625" bestFit="1" customWidth="1"/>
    <col min="10" max="10" width="9" bestFit="1" customWidth="1"/>
    <col min="11" max="12" width="10.28515625" bestFit="1" customWidth="1"/>
    <col min="13" max="13" width="9.140625" customWidth="1"/>
    <col min="14" max="14" width="11.28515625" customWidth="1"/>
  </cols>
  <sheetData>
    <row r="1" spans="2:14" ht="56.45" customHeight="1" thickBot="1" x14ac:dyDescent="0.3">
      <c r="B1" s="218" t="s">
        <v>115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20"/>
    </row>
    <row r="2" spans="2:14" ht="25.9" customHeight="1" thickBot="1" x14ac:dyDescent="0.3">
      <c r="B2" s="24" t="s">
        <v>274</v>
      </c>
      <c r="C2" s="25"/>
      <c r="D2" s="224" t="s">
        <v>277</v>
      </c>
      <c r="E2" s="224"/>
      <c r="F2" s="224"/>
      <c r="G2" s="224"/>
      <c r="H2" s="224"/>
      <c r="I2" s="224"/>
      <c r="J2" s="25"/>
      <c r="K2" s="25"/>
      <c r="L2" s="25"/>
      <c r="M2" s="25"/>
      <c r="N2" s="26" t="s">
        <v>281</v>
      </c>
    </row>
    <row r="3" spans="2:14" ht="30.95" customHeight="1" thickBot="1" x14ac:dyDescent="0.3">
      <c r="B3" s="221" t="s">
        <v>74</v>
      </c>
      <c r="C3" s="221" t="s">
        <v>73</v>
      </c>
      <c r="D3" s="226" t="s">
        <v>117</v>
      </c>
      <c r="E3" s="227"/>
      <c r="F3" s="228"/>
      <c r="G3" s="226" t="s">
        <v>119</v>
      </c>
      <c r="H3" s="227"/>
      <c r="I3" s="228"/>
      <c r="J3" s="226" t="s">
        <v>120</v>
      </c>
      <c r="K3" s="227"/>
      <c r="L3" s="228"/>
      <c r="M3" s="226" t="s">
        <v>118</v>
      </c>
      <c r="N3" s="228"/>
    </row>
    <row r="4" spans="2:14" ht="30.75" thickBot="1" x14ac:dyDescent="0.3">
      <c r="B4" s="222"/>
      <c r="C4" s="222"/>
      <c r="D4" s="19" t="s">
        <v>0</v>
      </c>
      <c r="E4" s="19" t="s">
        <v>1</v>
      </c>
      <c r="F4" s="19" t="s">
        <v>29</v>
      </c>
      <c r="G4" s="19" t="s">
        <v>0</v>
      </c>
      <c r="H4" s="19" t="s">
        <v>1</v>
      </c>
      <c r="I4" s="19" t="s">
        <v>29</v>
      </c>
      <c r="J4" s="19" t="s">
        <v>0</v>
      </c>
      <c r="K4" s="19" t="s">
        <v>1</v>
      </c>
      <c r="L4" s="19" t="s">
        <v>29</v>
      </c>
      <c r="M4" s="19" t="s">
        <v>0</v>
      </c>
      <c r="N4" s="20" t="s">
        <v>1</v>
      </c>
    </row>
    <row r="5" spans="2:14" x14ac:dyDescent="0.25">
      <c r="B5" s="2">
        <v>1</v>
      </c>
      <c r="C5" s="7" t="s">
        <v>2</v>
      </c>
      <c r="D5" s="13"/>
      <c r="E5" s="14"/>
      <c r="F5" s="15"/>
      <c r="G5" s="13"/>
      <c r="H5" s="14"/>
      <c r="I5" s="15"/>
      <c r="J5" s="13"/>
      <c r="K5" s="14"/>
      <c r="L5" s="15"/>
      <c r="M5" s="15"/>
      <c r="N5" s="15"/>
    </row>
    <row r="6" spans="2:14" x14ac:dyDescent="0.25">
      <c r="B6" s="42" t="s">
        <v>3</v>
      </c>
      <c r="C6" s="97" t="s">
        <v>4</v>
      </c>
      <c r="D6" s="99">
        <f>D7+D8</f>
        <v>0</v>
      </c>
      <c r="E6" s="121">
        <f>E7+E8</f>
        <v>27</v>
      </c>
      <c r="F6" s="122" t="str">
        <f>IFERROR(E6/D6,"")</f>
        <v/>
      </c>
      <c r="G6" s="123">
        <f>G7+G8</f>
        <v>0</v>
      </c>
      <c r="H6" s="124">
        <f>H7+H8</f>
        <v>0</v>
      </c>
      <c r="I6" s="122" t="str">
        <f>IFERROR(H6/G6,"")</f>
        <v/>
      </c>
      <c r="J6" s="123">
        <f>J7+J8</f>
        <v>0</v>
      </c>
      <c r="K6" s="124">
        <f>K7+K8</f>
        <v>1</v>
      </c>
      <c r="L6" s="122" t="str">
        <f>IFERROR(K6/J6,"")</f>
        <v/>
      </c>
      <c r="M6" s="125" t="str">
        <f t="shared" ref="M6:N25" si="0">IFERROR(J6/D6,"")</f>
        <v/>
      </c>
      <c r="N6" s="125">
        <f t="shared" si="0"/>
        <v>3.7037037037037035E-2</v>
      </c>
    </row>
    <row r="7" spans="2:14" x14ac:dyDescent="0.25">
      <c r="B7" s="30" t="s">
        <v>105</v>
      </c>
      <c r="C7" s="31" t="s">
        <v>107</v>
      </c>
      <c r="D7" s="48">
        <v>0</v>
      </c>
      <c r="E7" s="61">
        <v>0</v>
      </c>
      <c r="F7" s="62" t="str">
        <f t="shared" ref="F7:F67" si="1">IFERROR(E7/D7,"")</f>
        <v/>
      </c>
      <c r="G7" s="63">
        <v>0</v>
      </c>
      <c r="H7" s="64">
        <v>0</v>
      </c>
      <c r="I7" s="62" t="str">
        <f t="shared" ref="I7:I67" si="2">IFERROR(H7/G7,"")</f>
        <v/>
      </c>
      <c r="J7" s="63">
        <v>0</v>
      </c>
      <c r="K7" s="64">
        <v>0</v>
      </c>
      <c r="L7" s="62" t="str">
        <f t="shared" ref="L7:L67" si="3">IFERROR(K7/J7,"")</f>
        <v/>
      </c>
      <c r="M7" s="60" t="str">
        <f t="shared" si="0"/>
        <v/>
      </c>
      <c r="N7" s="60" t="str">
        <f t="shared" si="0"/>
        <v/>
      </c>
    </row>
    <row r="8" spans="2:14" x14ac:dyDescent="0.25">
      <c r="B8" s="30" t="s">
        <v>106</v>
      </c>
      <c r="C8" s="31" t="s">
        <v>108</v>
      </c>
      <c r="D8" s="48">
        <v>0</v>
      </c>
      <c r="E8" s="61">
        <v>27</v>
      </c>
      <c r="F8" s="62" t="str">
        <f t="shared" si="1"/>
        <v/>
      </c>
      <c r="G8" s="63">
        <v>0</v>
      </c>
      <c r="H8" s="64">
        <v>0</v>
      </c>
      <c r="I8" s="62" t="str">
        <f t="shared" si="2"/>
        <v/>
      </c>
      <c r="J8" s="63">
        <v>0</v>
      </c>
      <c r="K8" s="134">
        <v>1</v>
      </c>
      <c r="L8" s="62" t="str">
        <f t="shared" si="3"/>
        <v/>
      </c>
      <c r="M8" s="60" t="str">
        <f t="shared" si="0"/>
        <v/>
      </c>
      <c r="N8" s="60">
        <f t="shared" si="0"/>
        <v>3.7037037037037035E-2</v>
      </c>
    </row>
    <row r="9" spans="2:14" x14ac:dyDescent="0.25">
      <c r="B9" s="42" t="s">
        <v>7</v>
      </c>
      <c r="C9" s="97" t="s">
        <v>5</v>
      </c>
      <c r="D9" s="99">
        <f>D10+D11+D12</f>
        <v>0</v>
      </c>
      <c r="E9" s="121">
        <f>E10+E11+E12</f>
        <v>18</v>
      </c>
      <c r="F9" s="122" t="str">
        <f t="shared" si="1"/>
        <v/>
      </c>
      <c r="G9" s="123">
        <f>G10+G11+G12</f>
        <v>0</v>
      </c>
      <c r="H9" s="124">
        <f>H10+H11+H12</f>
        <v>0</v>
      </c>
      <c r="I9" s="122" t="str">
        <f t="shared" si="2"/>
        <v/>
      </c>
      <c r="J9" s="123">
        <f>J10+J11+J12</f>
        <v>0</v>
      </c>
      <c r="K9" s="124">
        <f>K10+K11+K12</f>
        <v>0</v>
      </c>
      <c r="L9" s="122" t="str">
        <f t="shared" si="3"/>
        <v/>
      </c>
      <c r="M9" s="125" t="str">
        <f t="shared" si="0"/>
        <v/>
      </c>
      <c r="N9" s="125">
        <f t="shared" si="0"/>
        <v>0</v>
      </c>
    </row>
    <row r="10" spans="2:14" x14ac:dyDescent="0.25">
      <c r="B10" s="30" t="s">
        <v>109</v>
      </c>
      <c r="C10" s="32" t="s">
        <v>121</v>
      </c>
      <c r="D10" s="48">
        <v>0</v>
      </c>
      <c r="E10" s="61">
        <v>8</v>
      </c>
      <c r="F10" s="62" t="str">
        <f t="shared" si="1"/>
        <v/>
      </c>
      <c r="G10" s="63">
        <v>0</v>
      </c>
      <c r="H10" s="64">
        <v>0</v>
      </c>
      <c r="I10" s="62" t="str">
        <f t="shared" si="2"/>
        <v/>
      </c>
      <c r="J10" s="63">
        <v>0</v>
      </c>
      <c r="K10" s="134">
        <v>0</v>
      </c>
      <c r="L10" s="62" t="str">
        <f t="shared" si="3"/>
        <v/>
      </c>
      <c r="M10" s="60" t="str">
        <f t="shared" si="0"/>
        <v/>
      </c>
      <c r="N10" s="60">
        <f t="shared" si="0"/>
        <v>0</v>
      </c>
    </row>
    <row r="11" spans="2:14" x14ac:dyDescent="0.25">
      <c r="B11" s="30" t="s">
        <v>124</v>
      </c>
      <c r="C11" s="32" t="s">
        <v>122</v>
      </c>
      <c r="D11" s="48">
        <v>0</v>
      </c>
      <c r="E11" s="61">
        <v>6</v>
      </c>
      <c r="F11" s="62" t="str">
        <f t="shared" si="1"/>
        <v/>
      </c>
      <c r="G11" s="63">
        <v>0</v>
      </c>
      <c r="H11" s="64">
        <v>0</v>
      </c>
      <c r="I11" s="62" t="str">
        <f t="shared" si="2"/>
        <v/>
      </c>
      <c r="J11" s="63">
        <v>0</v>
      </c>
      <c r="K11" s="134">
        <v>0</v>
      </c>
      <c r="L11" s="62" t="str">
        <f>IFERROR(K11/J11,"")</f>
        <v/>
      </c>
      <c r="M11" s="60" t="str">
        <f t="shared" si="0"/>
        <v/>
      </c>
      <c r="N11" s="60">
        <f t="shared" si="0"/>
        <v>0</v>
      </c>
    </row>
    <row r="12" spans="2:14" x14ac:dyDescent="0.25">
      <c r="B12" s="30" t="s">
        <v>123</v>
      </c>
      <c r="C12" s="32" t="s">
        <v>125</v>
      </c>
      <c r="D12" s="48">
        <v>0</v>
      </c>
      <c r="E12" s="61">
        <v>4</v>
      </c>
      <c r="F12" s="62" t="str">
        <f t="shared" si="1"/>
        <v/>
      </c>
      <c r="G12" s="63">
        <v>0</v>
      </c>
      <c r="H12" s="64">
        <v>0</v>
      </c>
      <c r="I12" s="62" t="str">
        <f t="shared" si="2"/>
        <v/>
      </c>
      <c r="J12" s="63">
        <v>0</v>
      </c>
      <c r="K12" s="64">
        <v>0</v>
      </c>
      <c r="L12" s="62" t="str">
        <f t="shared" si="3"/>
        <v/>
      </c>
      <c r="M12" s="60" t="str">
        <f t="shared" si="0"/>
        <v/>
      </c>
      <c r="N12" s="60">
        <f t="shared" si="0"/>
        <v>0</v>
      </c>
    </row>
    <row r="13" spans="2:14" x14ac:dyDescent="0.25">
      <c r="B13" s="42" t="s">
        <v>8</v>
      </c>
      <c r="C13" s="101" t="s">
        <v>6</v>
      </c>
      <c r="D13" s="99">
        <f>D14+D15</f>
        <v>0</v>
      </c>
      <c r="E13" s="121">
        <f>E14+E15</f>
        <v>7</v>
      </c>
      <c r="F13" s="122" t="str">
        <f t="shared" si="1"/>
        <v/>
      </c>
      <c r="G13" s="123">
        <f>G14+G15</f>
        <v>0</v>
      </c>
      <c r="H13" s="124">
        <f>H14+H15</f>
        <v>0</v>
      </c>
      <c r="I13" s="122" t="str">
        <f t="shared" si="2"/>
        <v/>
      </c>
      <c r="J13" s="123">
        <f>J14+J15</f>
        <v>0</v>
      </c>
      <c r="K13" s="124">
        <f>K14+K15</f>
        <v>0</v>
      </c>
      <c r="L13" s="122" t="str">
        <f t="shared" si="3"/>
        <v/>
      </c>
      <c r="M13" s="126" t="str">
        <f t="shared" si="0"/>
        <v/>
      </c>
      <c r="N13" s="126">
        <f t="shared" si="0"/>
        <v>0</v>
      </c>
    </row>
    <row r="14" spans="2:14" x14ac:dyDescent="0.25">
      <c r="B14" s="30" t="s">
        <v>110</v>
      </c>
      <c r="C14" s="31" t="s">
        <v>111</v>
      </c>
      <c r="D14" s="48">
        <v>0</v>
      </c>
      <c r="E14" s="61">
        <v>4</v>
      </c>
      <c r="F14" s="62" t="str">
        <f t="shared" si="1"/>
        <v/>
      </c>
      <c r="G14" s="63">
        <v>0</v>
      </c>
      <c r="H14" s="64">
        <v>0</v>
      </c>
      <c r="I14" s="62" t="str">
        <f t="shared" si="2"/>
        <v/>
      </c>
      <c r="J14" s="63">
        <v>0</v>
      </c>
      <c r="K14" s="134">
        <v>0</v>
      </c>
      <c r="L14" s="62" t="str">
        <f t="shared" si="3"/>
        <v/>
      </c>
      <c r="M14" s="60" t="str">
        <f t="shared" si="0"/>
        <v/>
      </c>
      <c r="N14" s="60">
        <f t="shared" si="0"/>
        <v>0</v>
      </c>
    </row>
    <row r="15" spans="2:14" x14ac:dyDescent="0.25">
      <c r="B15" s="30" t="s">
        <v>126</v>
      </c>
      <c r="C15" s="32" t="s">
        <v>125</v>
      </c>
      <c r="D15" s="48">
        <v>0</v>
      </c>
      <c r="E15" s="61">
        <v>3</v>
      </c>
      <c r="F15" s="62" t="str">
        <f t="shared" si="1"/>
        <v/>
      </c>
      <c r="G15" s="63">
        <v>0</v>
      </c>
      <c r="H15" s="64">
        <v>0</v>
      </c>
      <c r="I15" s="62" t="str">
        <f t="shared" si="2"/>
        <v/>
      </c>
      <c r="J15" s="63">
        <v>0</v>
      </c>
      <c r="K15" s="64">
        <v>0</v>
      </c>
      <c r="L15" s="62" t="str">
        <f t="shared" si="3"/>
        <v/>
      </c>
      <c r="M15" s="60" t="str">
        <f t="shared" si="0"/>
        <v/>
      </c>
      <c r="N15" s="60">
        <f t="shared" si="0"/>
        <v>0</v>
      </c>
    </row>
    <row r="16" spans="2:14" x14ac:dyDescent="0.25">
      <c r="B16" s="42" t="s">
        <v>9</v>
      </c>
      <c r="C16" s="97" t="s">
        <v>10</v>
      </c>
      <c r="D16" s="99">
        <f>D17+D18+D19+D20</f>
        <v>0</v>
      </c>
      <c r="E16" s="121">
        <f>E17+E18+E19+E20</f>
        <v>0</v>
      </c>
      <c r="F16" s="122" t="str">
        <f t="shared" si="1"/>
        <v/>
      </c>
      <c r="G16" s="123">
        <f t="shared" ref="G16:H16" si="4">G17+G18+G19+G20</f>
        <v>0</v>
      </c>
      <c r="H16" s="124">
        <f t="shared" si="4"/>
        <v>0</v>
      </c>
      <c r="I16" s="122" t="str">
        <f t="shared" si="2"/>
        <v/>
      </c>
      <c r="J16" s="123">
        <f t="shared" ref="J16:K16" si="5">J17+J18+J19+J20</f>
        <v>0</v>
      </c>
      <c r="K16" s="124">
        <f t="shared" si="5"/>
        <v>0</v>
      </c>
      <c r="L16" s="127" t="str">
        <f t="shared" si="3"/>
        <v/>
      </c>
      <c r="M16" s="125" t="str">
        <f t="shared" si="0"/>
        <v/>
      </c>
      <c r="N16" s="125" t="str">
        <f t="shared" si="0"/>
        <v/>
      </c>
    </row>
    <row r="17" spans="2:14" x14ac:dyDescent="0.25">
      <c r="B17" s="30" t="s">
        <v>112</v>
      </c>
      <c r="C17" s="34" t="s">
        <v>113</v>
      </c>
      <c r="D17" s="48">
        <v>0</v>
      </c>
      <c r="E17" s="61">
        <v>0</v>
      </c>
      <c r="F17" s="62" t="str">
        <f t="shared" si="1"/>
        <v/>
      </c>
      <c r="G17" s="63">
        <v>0</v>
      </c>
      <c r="H17" s="64">
        <v>0</v>
      </c>
      <c r="I17" s="62" t="str">
        <f t="shared" si="2"/>
        <v/>
      </c>
      <c r="J17" s="63">
        <v>0</v>
      </c>
      <c r="K17" s="64">
        <v>0</v>
      </c>
      <c r="L17" s="62" t="str">
        <f t="shared" si="3"/>
        <v/>
      </c>
      <c r="M17" s="60" t="str">
        <f t="shared" si="0"/>
        <v/>
      </c>
      <c r="N17" s="60" t="str">
        <f t="shared" si="0"/>
        <v/>
      </c>
    </row>
    <row r="18" spans="2:14" x14ac:dyDescent="0.25">
      <c r="B18" s="30" t="s">
        <v>127</v>
      </c>
      <c r="C18" s="34" t="s">
        <v>132</v>
      </c>
      <c r="D18" s="48">
        <v>0</v>
      </c>
      <c r="E18" s="61">
        <v>0</v>
      </c>
      <c r="F18" s="62" t="str">
        <f t="shared" si="1"/>
        <v/>
      </c>
      <c r="G18" s="63">
        <v>0</v>
      </c>
      <c r="H18" s="64">
        <v>0</v>
      </c>
      <c r="I18" s="62" t="str">
        <f t="shared" si="2"/>
        <v/>
      </c>
      <c r="J18" s="63">
        <v>0</v>
      </c>
      <c r="K18" s="64">
        <v>0</v>
      </c>
      <c r="L18" s="62" t="str">
        <f t="shared" si="3"/>
        <v/>
      </c>
      <c r="M18" s="60" t="str">
        <f t="shared" si="0"/>
        <v/>
      </c>
      <c r="N18" s="60" t="str">
        <f t="shared" si="0"/>
        <v/>
      </c>
    </row>
    <row r="19" spans="2:14" x14ac:dyDescent="0.25">
      <c r="B19" s="30" t="s">
        <v>128</v>
      </c>
      <c r="C19" s="34" t="s">
        <v>131</v>
      </c>
      <c r="D19" s="48">
        <v>0</v>
      </c>
      <c r="E19" s="61">
        <v>0</v>
      </c>
      <c r="F19" s="62" t="str">
        <f t="shared" si="1"/>
        <v/>
      </c>
      <c r="G19" s="63">
        <v>0</v>
      </c>
      <c r="H19" s="64">
        <v>0</v>
      </c>
      <c r="I19" s="62" t="str">
        <f t="shared" si="2"/>
        <v/>
      </c>
      <c r="J19" s="63">
        <v>0</v>
      </c>
      <c r="K19" s="64">
        <v>0</v>
      </c>
      <c r="L19" s="62" t="str">
        <f t="shared" si="3"/>
        <v/>
      </c>
      <c r="M19" s="60" t="str">
        <f t="shared" si="0"/>
        <v/>
      </c>
      <c r="N19" s="60" t="str">
        <f t="shared" si="0"/>
        <v/>
      </c>
    </row>
    <row r="20" spans="2:14" x14ac:dyDescent="0.25">
      <c r="B20" s="30" t="s">
        <v>129</v>
      </c>
      <c r="C20" s="34" t="s">
        <v>130</v>
      </c>
      <c r="D20" s="48">
        <v>0</v>
      </c>
      <c r="E20" s="61">
        <v>0</v>
      </c>
      <c r="F20" s="62" t="str">
        <f t="shared" si="1"/>
        <v/>
      </c>
      <c r="G20" s="63">
        <v>0</v>
      </c>
      <c r="H20" s="64">
        <v>0</v>
      </c>
      <c r="I20" s="62" t="str">
        <f t="shared" si="2"/>
        <v/>
      </c>
      <c r="J20" s="63">
        <v>0</v>
      </c>
      <c r="K20" s="64">
        <v>0</v>
      </c>
      <c r="L20" s="62" t="str">
        <f t="shared" si="3"/>
        <v/>
      </c>
      <c r="M20" s="60" t="str">
        <f t="shared" si="0"/>
        <v/>
      </c>
      <c r="N20" s="60" t="str">
        <f t="shared" si="0"/>
        <v/>
      </c>
    </row>
    <row r="21" spans="2:14" x14ac:dyDescent="0.25">
      <c r="B21" s="42" t="s">
        <v>11</v>
      </c>
      <c r="C21" s="97" t="s">
        <v>14</v>
      </c>
      <c r="D21" s="99">
        <f>D22+D26+D30</f>
        <v>2339</v>
      </c>
      <c r="E21" s="121">
        <f>E22+E26+E30</f>
        <v>2140</v>
      </c>
      <c r="F21" s="122">
        <f t="shared" si="1"/>
        <v>0.9149209063702437</v>
      </c>
      <c r="G21" s="123">
        <f>G22+G26+G30</f>
        <v>0</v>
      </c>
      <c r="H21" s="124">
        <f>H22+H26+H30</f>
        <v>0</v>
      </c>
      <c r="I21" s="122" t="str">
        <f t="shared" si="2"/>
        <v/>
      </c>
      <c r="J21" s="123">
        <f>J22+J26+J30</f>
        <v>70</v>
      </c>
      <c r="K21" s="124">
        <f>K22+K26+K30</f>
        <v>70</v>
      </c>
      <c r="L21" s="127">
        <f t="shared" si="3"/>
        <v>1</v>
      </c>
      <c r="M21" s="125">
        <f t="shared" si="0"/>
        <v>2.9927319367250963E-2</v>
      </c>
      <c r="N21" s="125">
        <f t="shared" si="0"/>
        <v>3.2710280373831772E-2</v>
      </c>
    </row>
    <row r="22" spans="2:14" x14ac:dyDescent="0.25">
      <c r="B22" s="43" t="s">
        <v>12</v>
      </c>
      <c r="C22" s="103" t="s">
        <v>15</v>
      </c>
      <c r="D22" s="91">
        <f>D23+D24+D25</f>
        <v>0</v>
      </c>
      <c r="E22" s="113">
        <f>E23+E24+E25</f>
        <v>0</v>
      </c>
      <c r="F22" s="114" t="str">
        <f t="shared" si="1"/>
        <v/>
      </c>
      <c r="G22" s="135">
        <f>G23+G24+G25</f>
        <v>0</v>
      </c>
      <c r="H22" s="136">
        <f>H23+H24+H25</f>
        <v>0</v>
      </c>
      <c r="I22" s="114" t="str">
        <f t="shared" si="2"/>
        <v/>
      </c>
      <c r="J22" s="135">
        <f>J23+J24+J25</f>
        <v>0</v>
      </c>
      <c r="K22" s="136">
        <f>K23+K24+K25</f>
        <v>0</v>
      </c>
      <c r="L22" s="137" t="str">
        <f t="shared" si="3"/>
        <v/>
      </c>
      <c r="M22" s="115" t="str">
        <f t="shared" si="0"/>
        <v/>
      </c>
      <c r="N22" s="115" t="str">
        <f t="shared" si="0"/>
        <v/>
      </c>
    </row>
    <row r="23" spans="2:14" x14ac:dyDescent="0.25">
      <c r="B23" s="30" t="s">
        <v>64</v>
      </c>
      <c r="C23" s="35" t="s">
        <v>65</v>
      </c>
      <c r="D23" s="48">
        <v>0</v>
      </c>
      <c r="E23" s="61">
        <v>0</v>
      </c>
      <c r="F23" s="62" t="str">
        <f t="shared" si="1"/>
        <v/>
      </c>
      <c r="G23" s="63">
        <v>0</v>
      </c>
      <c r="H23" s="64">
        <v>0</v>
      </c>
      <c r="I23" s="62" t="str">
        <f t="shared" si="2"/>
        <v/>
      </c>
      <c r="J23" s="63">
        <v>0</v>
      </c>
      <c r="K23" s="64">
        <v>0</v>
      </c>
      <c r="L23" s="62" t="str">
        <f t="shared" si="3"/>
        <v/>
      </c>
      <c r="M23" s="60" t="str">
        <f t="shared" si="0"/>
        <v/>
      </c>
      <c r="N23" s="60" t="str">
        <f t="shared" si="0"/>
        <v/>
      </c>
    </row>
    <row r="24" spans="2:14" x14ac:dyDescent="0.25">
      <c r="B24" s="30" t="s">
        <v>135</v>
      </c>
      <c r="C24" s="35" t="s">
        <v>133</v>
      </c>
      <c r="D24" s="48">
        <v>0</v>
      </c>
      <c r="E24" s="61">
        <v>0</v>
      </c>
      <c r="F24" s="62" t="str">
        <f t="shared" si="1"/>
        <v/>
      </c>
      <c r="G24" s="63">
        <v>0</v>
      </c>
      <c r="H24" s="64">
        <v>0</v>
      </c>
      <c r="I24" s="62" t="str">
        <f t="shared" si="2"/>
        <v/>
      </c>
      <c r="J24" s="63">
        <v>0</v>
      </c>
      <c r="K24" s="64">
        <v>0</v>
      </c>
      <c r="L24" s="62" t="str">
        <f t="shared" si="3"/>
        <v/>
      </c>
      <c r="M24" s="60" t="str">
        <f t="shared" si="0"/>
        <v/>
      </c>
      <c r="N24" s="60" t="str">
        <f t="shared" si="0"/>
        <v/>
      </c>
    </row>
    <row r="25" spans="2:14" x14ac:dyDescent="0.25">
      <c r="B25" s="30" t="s">
        <v>136</v>
      </c>
      <c r="C25" s="35" t="s">
        <v>134</v>
      </c>
      <c r="D25" s="48">
        <v>0</v>
      </c>
      <c r="E25" s="61">
        <v>0</v>
      </c>
      <c r="F25" s="62" t="str">
        <f t="shared" si="1"/>
        <v/>
      </c>
      <c r="G25" s="63">
        <v>0</v>
      </c>
      <c r="H25" s="64">
        <v>0</v>
      </c>
      <c r="I25" s="62" t="str">
        <f t="shared" si="2"/>
        <v/>
      </c>
      <c r="J25" s="63">
        <v>0</v>
      </c>
      <c r="K25" s="64">
        <v>0</v>
      </c>
      <c r="L25" s="62" t="str">
        <f t="shared" si="3"/>
        <v/>
      </c>
      <c r="M25" s="60" t="str">
        <f t="shared" si="0"/>
        <v/>
      </c>
      <c r="N25" s="60" t="str">
        <f t="shared" si="0"/>
        <v/>
      </c>
    </row>
    <row r="26" spans="2:14" x14ac:dyDescent="0.25">
      <c r="B26" s="43" t="s">
        <v>13</v>
      </c>
      <c r="C26" s="103" t="s">
        <v>16</v>
      </c>
      <c r="D26" s="138">
        <f>D27+D28+D29</f>
        <v>2339</v>
      </c>
      <c r="E26" s="113">
        <f>E27+E28+E29</f>
        <v>2140</v>
      </c>
      <c r="F26" s="137">
        <f t="shared" si="1"/>
        <v>0.9149209063702437</v>
      </c>
      <c r="G26" s="135">
        <f t="shared" ref="G26:H26" si="6">G27+G28+G29</f>
        <v>0</v>
      </c>
      <c r="H26" s="136">
        <f t="shared" si="6"/>
        <v>0</v>
      </c>
      <c r="I26" s="137" t="str">
        <f t="shared" si="2"/>
        <v/>
      </c>
      <c r="J26" s="135">
        <f t="shared" ref="J26:K26" si="7">J27+J28+J29</f>
        <v>70</v>
      </c>
      <c r="K26" s="136">
        <f t="shared" si="7"/>
        <v>70</v>
      </c>
      <c r="L26" s="137">
        <f t="shared" si="3"/>
        <v>1</v>
      </c>
      <c r="M26" s="137">
        <f t="shared" ref="M26:N41" si="8">IFERROR(J26/D26,"")</f>
        <v>2.9927319367250963E-2</v>
      </c>
      <c r="N26" s="137">
        <f t="shared" si="8"/>
        <v>3.2710280373831772E-2</v>
      </c>
    </row>
    <row r="27" spans="2:14" x14ac:dyDescent="0.25">
      <c r="B27" s="30" t="s">
        <v>67</v>
      </c>
      <c r="C27" s="130" t="s">
        <v>65</v>
      </c>
      <c r="D27" s="108">
        <v>2290</v>
      </c>
      <c r="E27" s="131">
        <v>2140</v>
      </c>
      <c r="F27" s="132">
        <f t="shared" si="1"/>
        <v>0.93449781659388642</v>
      </c>
      <c r="G27" s="133">
        <v>0</v>
      </c>
      <c r="H27" s="134">
        <v>0</v>
      </c>
      <c r="I27" s="132" t="str">
        <f t="shared" si="2"/>
        <v/>
      </c>
      <c r="J27" s="133">
        <v>70</v>
      </c>
      <c r="K27" s="134">
        <v>70</v>
      </c>
      <c r="L27" s="132">
        <f t="shared" si="3"/>
        <v>1</v>
      </c>
      <c r="M27" s="195">
        <f t="shared" si="8"/>
        <v>3.0567685589519649E-2</v>
      </c>
      <c r="N27" s="195">
        <f t="shared" si="8"/>
        <v>3.2710280373831772E-2</v>
      </c>
    </row>
    <row r="28" spans="2:14" x14ac:dyDescent="0.25">
      <c r="B28" s="30" t="s">
        <v>137</v>
      </c>
      <c r="C28" s="130" t="s">
        <v>133</v>
      </c>
      <c r="D28" s="108">
        <v>49</v>
      </c>
      <c r="E28" s="131">
        <v>0</v>
      </c>
      <c r="F28" s="132">
        <f t="shared" si="1"/>
        <v>0</v>
      </c>
      <c r="G28" s="133">
        <v>0</v>
      </c>
      <c r="H28" s="134">
        <v>0</v>
      </c>
      <c r="I28" s="132" t="str">
        <f t="shared" si="2"/>
        <v/>
      </c>
      <c r="J28" s="133">
        <v>0</v>
      </c>
      <c r="K28" s="134">
        <v>0</v>
      </c>
      <c r="L28" s="132" t="str">
        <f t="shared" si="3"/>
        <v/>
      </c>
      <c r="M28" s="129">
        <f t="shared" si="8"/>
        <v>0</v>
      </c>
      <c r="N28" s="129" t="str">
        <f t="shared" si="8"/>
        <v/>
      </c>
    </row>
    <row r="29" spans="2:14" x14ac:dyDescent="0.25">
      <c r="B29" s="30" t="s">
        <v>138</v>
      </c>
      <c r="C29" s="36" t="s">
        <v>134</v>
      </c>
      <c r="D29" s="48">
        <v>0</v>
      </c>
      <c r="E29" s="61">
        <v>0</v>
      </c>
      <c r="F29" s="62" t="str">
        <f t="shared" si="1"/>
        <v/>
      </c>
      <c r="G29" s="63">
        <v>0</v>
      </c>
      <c r="H29" s="64">
        <v>0</v>
      </c>
      <c r="I29" s="62" t="str">
        <f t="shared" si="2"/>
        <v/>
      </c>
      <c r="J29" s="63">
        <v>0</v>
      </c>
      <c r="K29" s="64">
        <v>0</v>
      </c>
      <c r="L29" s="62" t="str">
        <f t="shared" si="3"/>
        <v/>
      </c>
      <c r="M29" s="60" t="str">
        <f t="shared" si="8"/>
        <v/>
      </c>
      <c r="N29" s="60" t="str">
        <f t="shared" si="8"/>
        <v/>
      </c>
    </row>
    <row r="30" spans="2:14" x14ac:dyDescent="0.25">
      <c r="B30" s="43" t="s">
        <v>18</v>
      </c>
      <c r="C30" s="103" t="s">
        <v>17</v>
      </c>
      <c r="D30" s="91">
        <f>D31+D32+D33+D34+D35</f>
        <v>0</v>
      </c>
      <c r="E30" s="113">
        <f>E31+E32+E33+E34+E35</f>
        <v>0</v>
      </c>
      <c r="F30" s="114" t="str">
        <f t="shared" si="1"/>
        <v/>
      </c>
      <c r="G30" s="135">
        <f>G31+G32+G33+G34+G35</f>
        <v>0</v>
      </c>
      <c r="H30" s="136">
        <f>H31+H32+H33+H34+H35</f>
        <v>0</v>
      </c>
      <c r="I30" s="114" t="str">
        <f t="shared" si="2"/>
        <v/>
      </c>
      <c r="J30" s="135">
        <f>J31+J32+J33+J34+J35</f>
        <v>0</v>
      </c>
      <c r="K30" s="136">
        <f>K31+K32+K33+K34+K35</f>
        <v>0</v>
      </c>
      <c r="L30" s="114" t="str">
        <f t="shared" si="3"/>
        <v/>
      </c>
      <c r="M30" s="115" t="str">
        <f t="shared" si="8"/>
        <v/>
      </c>
      <c r="N30" s="115" t="str">
        <f t="shared" si="8"/>
        <v/>
      </c>
    </row>
    <row r="31" spans="2:14" x14ac:dyDescent="0.25">
      <c r="B31" s="30" t="s">
        <v>139</v>
      </c>
      <c r="C31" s="35" t="s">
        <v>143</v>
      </c>
      <c r="D31" s="48">
        <v>0</v>
      </c>
      <c r="E31" s="61">
        <v>0</v>
      </c>
      <c r="F31" s="65" t="str">
        <f t="shared" si="1"/>
        <v/>
      </c>
      <c r="G31" s="63">
        <v>0</v>
      </c>
      <c r="H31" s="64">
        <v>0</v>
      </c>
      <c r="I31" s="65" t="str">
        <f t="shared" si="2"/>
        <v/>
      </c>
      <c r="J31" s="63">
        <v>0</v>
      </c>
      <c r="K31" s="64">
        <v>0</v>
      </c>
      <c r="L31" s="65" t="str">
        <f t="shared" si="3"/>
        <v/>
      </c>
      <c r="M31" s="60" t="str">
        <f t="shared" si="8"/>
        <v/>
      </c>
      <c r="N31" s="60" t="str">
        <f t="shared" si="8"/>
        <v/>
      </c>
    </row>
    <row r="32" spans="2:14" x14ac:dyDescent="0.25">
      <c r="B32" s="30" t="s">
        <v>66</v>
      </c>
      <c r="C32" s="35" t="s">
        <v>65</v>
      </c>
      <c r="D32" s="48">
        <v>0</v>
      </c>
      <c r="E32" s="61">
        <v>0</v>
      </c>
      <c r="F32" s="65" t="str">
        <f t="shared" si="1"/>
        <v/>
      </c>
      <c r="G32" s="63">
        <v>0</v>
      </c>
      <c r="H32" s="64">
        <v>0</v>
      </c>
      <c r="I32" s="65" t="str">
        <f t="shared" si="2"/>
        <v/>
      </c>
      <c r="J32" s="63">
        <v>0</v>
      </c>
      <c r="K32" s="64">
        <v>0</v>
      </c>
      <c r="L32" s="65" t="str">
        <f t="shared" si="3"/>
        <v/>
      </c>
      <c r="M32" s="60" t="str">
        <f t="shared" si="8"/>
        <v/>
      </c>
      <c r="N32" s="60" t="str">
        <f t="shared" si="8"/>
        <v/>
      </c>
    </row>
    <row r="33" spans="2:14" x14ac:dyDescent="0.25">
      <c r="B33" s="30" t="s">
        <v>140</v>
      </c>
      <c r="C33" s="35" t="s">
        <v>133</v>
      </c>
      <c r="D33" s="48">
        <v>0</v>
      </c>
      <c r="E33" s="61">
        <v>0</v>
      </c>
      <c r="F33" s="65" t="str">
        <f t="shared" si="1"/>
        <v/>
      </c>
      <c r="G33" s="63">
        <v>0</v>
      </c>
      <c r="H33" s="64">
        <v>0</v>
      </c>
      <c r="I33" s="65" t="str">
        <f t="shared" si="2"/>
        <v/>
      </c>
      <c r="J33" s="63">
        <v>0</v>
      </c>
      <c r="K33" s="64">
        <v>0</v>
      </c>
      <c r="L33" s="65" t="str">
        <f t="shared" si="3"/>
        <v/>
      </c>
      <c r="M33" s="60" t="str">
        <f t="shared" si="8"/>
        <v/>
      </c>
      <c r="N33" s="60" t="str">
        <f t="shared" si="8"/>
        <v/>
      </c>
    </row>
    <row r="34" spans="2:14" x14ac:dyDescent="0.25">
      <c r="B34" s="30" t="s">
        <v>141</v>
      </c>
      <c r="C34" s="35" t="s">
        <v>134</v>
      </c>
      <c r="D34" s="48">
        <v>0</v>
      </c>
      <c r="E34" s="61">
        <v>0</v>
      </c>
      <c r="F34" s="65" t="str">
        <f t="shared" si="1"/>
        <v/>
      </c>
      <c r="G34" s="63">
        <v>0</v>
      </c>
      <c r="H34" s="64">
        <v>0</v>
      </c>
      <c r="I34" s="65" t="str">
        <f t="shared" si="2"/>
        <v/>
      </c>
      <c r="J34" s="63">
        <v>0</v>
      </c>
      <c r="K34" s="64">
        <v>0</v>
      </c>
      <c r="L34" s="65" t="str">
        <f t="shared" si="3"/>
        <v/>
      </c>
      <c r="M34" s="60" t="str">
        <f t="shared" si="8"/>
        <v/>
      </c>
      <c r="N34" s="60" t="str">
        <f t="shared" si="8"/>
        <v/>
      </c>
    </row>
    <row r="35" spans="2:14" x14ac:dyDescent="0.25">
      <c r="B35" s="30" t="s">
        <v>142</v>
      </c>
      <c r="C35" s="35" t="s">
        <v>144</v>
      </c>
      <c r="D35" s="48">
        <v>0</v>
      </c>
      <c r="E35" s="61">
        <v>0</v>
      </c>
      <c r="F35" s="65" t="str">
        <f t="shared" si="1"/>
        <v/>
      </c>
      <c r="G35" s="63">
        <v>0</v>
      </c>
      <c r="H35" s="64">
        <v>0</v>
      </c>
      <c r="I35" s="65" t="str">
        <f t="shared" si="2"/>
        <v/>
      </c>
      <c r="J35" s="63">
        <v>0</v>
      </c>
      <c r="K35" s="64">
        <v>0</v>
      </c>
      <c r="L35" s="65" t="str">
        <f t="shared" si="3"/>
        <v/>
      </c>
      <c r="M35" s="60" t="str">
        <f t="shared" si="8"/>
        <v/>
      </c>
      <c r="N35" s="60" t="str">
        <f t="shared" si="8"/>
        <v/>
      </c>
    </row>
    <row r="36" spans="2:14" x14ac:dyDescent="0.25">
      <c r="B36" s="42" t="s">
        <v>19</v>
      </c>
      <c r="C36" s="97" t="s">
        <v>20</v>
      </c>
      <c r="D36" s="99">
        <f>D37+D38+D39</f>
        <v>0</v>
      </c>
      <c r="E36" s="121">
        <f>E37+E38+E39</f>
        <v>0</v>
      </c>
      <c r="F36" s="122" t="str">
        <f t="shared" si="1"/>
        <v/>
      </c>
      <c r="G36" s="123">
        <f>G37+G38+G39</f>
        <v>0</v>
      </c>
      <c r="H36" s="124">
        <f>H37+H38+H39</f>
        <v>0</v>
      </c>
      <c r="I36" s="122" t="str">
        <f t="shared" si="2"/>
        <v/>
      </c>
      <c r="J36" s="123">
        <f>J37+J38+J39</f>
        <v>0</v>
      </c>
      <c r="K36" s="124">
        <f>K37+K38+K39</f>
        <v>0</v>
      </c>
      <c r="L36" s="122" t="str">
        <f t="shared" si="3"/>
        <v/>
      </c>
      <c r="M36" s="125" t="str">
        <f t="shared" si="8"/>
        <v/>
      </c>
      <c r="N36" s="125" t="str">
        <f t="shared" si="8"/>
        <v/>
      </c>
    </row>
    <row r="37" spans="2:14" x14ac:dyDescent="0.25">
      <c r="B37" s="30" t="s">
        <v>68</v>
      </c>
      <c r="C37" s="35" t="s">
        <v>65</v>
      </c>
      <c r="D37" s="48">
        <v>0</v>
      </c>
      <c r="E37" s="61">
        <v>0</v>
      </c>
      <c r="F37" s="65" t="str">
        <f t="shared" si="1"/>
        <v/>
      </c>
      <c r="G37" s="63">
        <v>0</v>
      </c>
      <c r="H37" s="64">
        <v>0</v>
      </c>
      <c r="I37" s="65" t="str">
        <f t="shared" si="2"/>
        <v/>
      </c>
      <c r="J37" s="63">
        <v>0</v>
      </c>
      <c r="K37" s="64">
        <v>0</v>
      </c>
      <c r="L37" s="65" t="str">
        <f t="shared" si="3"/>
        <v/>
      </c>
      <c r="M37" s="60" t="str">
        <f t="shared" si="8"/>
        <v/>
      </c>
      <c r="N37" s="60" t="str">
        <f t="shared" si="8"/>
        <v/>
      </c>
    </row>
    <row r="38" spans="2:14" x14ac:dyDescent="0.25">
      <c r="B38" s="30" t="s">
        <v>145</v>
      </c>
      <c r="C38" s="35" t="s">
        <v>133</v>
      </c>
      <c r="D38" s="48">
        <v>0</v>
      </c>
      <c r="E38" s="61">
        <v>0</v>
      </c>
      <c r="F38" s="65" t="str">
        <f t="shared" si="1"/>
        <v/>
      </c>
      <c r="G38" s="63">
        <v>0</v>
      </c>
      <c r="H38" s="64">
        <v>0</v>
      </c>
      <c r="I38" s="65" t="str">
        <f t="shared" si="2"/>
        <v/>
      </c>
      <c r="J38" s="63">
        <v>0</v>
      </c>
      <c r="K38" s="64">
        <v>0</v>
      </c>
      <c r="L38" s="65" t="str">
        <f t="shared" si="3"/>
        <v/>
      </c>
      <c r="M38" s="60" t="str">
        <f t="shared" si="8"/>
        <v/>
      </c>
      <c r="N38" s="60" t="str">
        <f t="shared" si="8"/>
        <v/>
      </c>
    </row>
    <row r="39" spans="2:14" x14ac:dyDescent="0.25">
      <c r="B39" s="30" t="s">
        <v>146</v>
      </c>
      <c r="C39" s="35" t="s">
        <v>134</v>
      </c>
      <c r="D39" s="48">
        <v>0</v>
      </c>
      <c r="E39" s="61">
        <v>0</v>
      </c>
      <c r="F39" s="65" t="str">
        <f t="shared" si="1"/>
        <v/>
      </c>
      <c r="G39" s="63">
        <v>0</v>
      </c>
      <c r="H39" s="64">
        <v>0</v>
      </c>
      <c r="I39" s="65" t="str">
        <f t="shared" si="2"/>
        <v/>
      </c>
      <c r="J39" s="63">
        <v>0</v>
      </c>
      <c r="K39" s="64">
        <v>0</v>
      </c>
      <c r="L39" s="65" t="str">
        <f t="shared" si="3"/>
        <v/>
      </c>
      <c r="M39" s="60" t="str">
        <f t="shared" si="8"/>
        <v/>
      </c>
      <c r="N39" s="60" t="str">
        <f t="shared" si="8"/>
        <v/>
      </c>
    </row>
    <row r="40" spans="2:14" x14ac:dyDescent="0.25">
      <c r="B40" s="42" t="s">
        <v>21</v>
      </c>
      <c r="C40" s="97" t="s">
        <v>22</v>
      </c>
      <c r="D40" s="99">
        <f>D41+D49+D58</f>
        <v>0</v>
      </c>
      <c r="E40" s="121">
        <f>E41+E49+E58</f>
        <v>0</v>
      </c>
      <c r="F40" s="122" t="str">
        <f t="shared" si="1"/>
        <v/>
      </c>
      <c r="G40" s="123">
        <f>G41+G49+G58</f>
        <v>0</v>
      </c>
      <c r="H40" s="124">
        <f>H41+H49+H58</f>
        <v>0</v>
      </c>
      <c r="I40" s="122" t="str">
        <f t="shared" si="2"/>
        <v/>
      </c>
      <c r="J40" s="123">
        <f>J41+J49+J58</f>
        <v>0</v>
      </c>
      <c r="K40" s="124">
        <f>K41+K49+K58</f>
        <v>0</v>
      </c>
      <c r="L40" s="122" t="str">
        <f t="shared" si="3"/>
        <v/>
      </c>
      <c r="M40" s="126" t="str">
        <f t="shared" si="8"/>
        <v/>
      </c>
      <c r="N40" s="126" t="str">
        <f t="shared" si="8"/>
        <v/>
      </c>
    </row>
    <row r="41" spans="2:14" x14ac:dyDescent="0.25">
      <c r="B41" s="43" t="s">
        <v>23</v>
      </c>
      <c r="C41" s="103" t="s">
        <v>25</v>
      </c>
      <c r="D41" s="91">
        <f>D42+D43+D44+D45+D46+D47+D48</f>
        <v>0</v>
      </c>
      <c r="E41" s="113">
        <f>E42+E43+E44+E45+E46+E47+E48</f>
        <v>0</v>
      </c>
      <c r="F41" s="114" t="str">
        <f t="shared" si="1"/>
        <v/>
      </c>
      <c r="G41" s="135">
        <f>G42+G43+G44+G45+G46+G47+G48</f>
        <v>0</v>
      </c>
      <c r="H41" s="136">
        <f>H42+H43+H44+H45+H46+H47+H48</f>
        <v>0</v>
      </c>
      <c r="I41" s="114" t="str">
        <f t="shared" si="2"/>
        <v/>
      </c>
      <c r="J41" s="135">
        <f>J42+J43+J44+J45+J46+J47+J48</f>
        <v>0</v>
      </c>
      <c r="K41" s="136">
        <f>K42+K43+K44+K45+K46+K47+K48</f>
        <v>0</v>
      </c>
      <c r="L41" s="114" t="str">
        <f t="shared" si="3"/>
        <v/>
      </c>
      <c r="M41" s="139" t="str">
        <f t="shared" si="8"/>
        <v/>
      </c>
      <c r="N41" s="139" t="str">
        <f t="shared" si="8"/>
        <v/>
      </c>
    </row>
    <row r="42" spans="2:14" x14ac:dyDescent="0.25">
      <c r="B42" s="30" t="s">
        <v>69</v>
      </c>
      <c r="C42" s="35" t="s">
        <v>65</v>
      </c>
      <c r="D42" s="48">
        <v>0</v>
      </c>
      <c r="E42" s="61">
        <v>0</v>
      </c>
      <c r="F42" s="65" t="str">
        <f t="shared" si="1"/>
        <v/>
      </c>
      <c r="G42" s="63">
        <v>0</v>
      </c>
      <c r="H42" s="64">
        <v>0</v>
      </c>
      <c r="I42" s="65" t="str">
        <f t="shared" si="2"/>
        <v/>
      </c>
      <c r="J42" s="63">
        <v>0</v>
      </c>
      <c r="K42" s="64">
        <v>0</v>
      </c>
      <c r="L42" s="65" t="str">
        <f t="shared" si="3"/>
        <v/>
      </c>
      <c r="M42" s="60" t="str">
        <f t="shared" ref="M42:N67" si="9">IFERROR(J42/D42,"")</f>
        <v/>
      </c>
      <c r="N42" s="60" t="str">
        <f t="shared" si="9"/>
        <v/>
      </c>
    </row>
    <row r="43" spans="2:14" x14ac:dyDescent="0.25">
      <c r="B43" s="30" t="s">
        <v>147</v>
      </c>
      <c r="C43" s="35" t="s">
        <v>156</v>
      </c>
      <c r="D43" s="48">
        <v>0</v>
      </c>
      <c r="E43" s="61">
        <v>0</v>
      </c>
      <c r="F43" s="65" t="str">
        <f t="shared" si="1"/>
        <v/>
      </c>
      <c r="G43" s="63">
        <v>0</v>
      </c>
      <c r="H43" s="64">
        <v>0</v>
      </c>
      <c r="I43" s="65" t="str">
        <f t="shared" si="2"/>
        <v/>
      </c>
      <c r="J43" s="63">
        <v>0</v>
      </c>
      <c r="K43" s="64">
        <v>0</v>
      </c>
      <c r="L43" s="65" t="str">
        <f t="shared" si="3"/>
        <v/>
      </c>
      <c r="M43" s="60" t="str">
        <f t="shared" si="9"/>
        <v/>
      </c>
      <c r="N43" s="60" t="str">
        <f t="shared" si="9"/>
        <v/>
      </c>
    </row>
    <row r="44" spans="2:14" x14ac:dyDescent="0.25">
      <c r="B44" s="30" t="s">
        <v>148</v>
      </c>
      <c r="C44" s="35" t="s">
        <v>155</v>
      </c>
      <c r="D44" s="48">
        <v>0</v>
      </c>
      <c r="E44" s="61">
        <v>0</v>
      </c>
      <c r="F44" s="65" t="str">
        <f t="shared" si="1"/>
        <v/>
      </c>
      <c r="G44" s="63">
        <v>0</v>
      </c>
      <c r="H44" s="64">
        <v>0</v>
      </c>
      <c r="I44" s="65" t="str">
        <f t="shared" si="2"/>
        <v/>
      </c>
      <c r="J44" s="63">
        <v>0</v>
      </c>
      <c r="K44" s="64">
        <v>0</v>
      </c>
      <c r="L44" s="65" t="str">
        <f t="shared" si="3"/>
        <v/>
      </c>
      <c r="M44" s="60" t="str">
        <f t="shared" si="9"/>
        <v/>
      </c>
      <c r="N44" s="60" t="str">
        <f t="shared" si="9"/>
        <v/>
      </c>
    </row>
    <row r="45" spans="2:14" x14ac:dyDescent="0.25">
      <c r="B45" s="30" t="s">
        <v>149</v>
      </c>
      <c r="C45" s="35" t="s">
        <v>133</v>
      </c>
      <c r="D45" s="48">
        <v>0</v>
      </c>
      <c r="E45" s="61">
        <v>0</v>
      </c>
      <c r="F45" s="65" t="str">
        <f t="shared" si="1"/>
        <v/>
      </c>
      <c r="G45" s="63">
        <v>0</v>
      </c>
      <c r="H45" s="64">
        <v>0</v>
      </c>
      <c r="I45" s="65" t="str">
        <f t="shared" si="2"/>
        <v/>
      </c>
      <c r="J45" s="63">
        <v>0</v>
      </c>
      <c r="K45" s="64">
        <v>0</v>
      </c>
      <c r="L45" s="65" t="str">
        <f t="shared" si="3"/>
        <v/>
      </c>
      <c r="M45" s="60" t="str">
        <f t="shared" si="9"/>
        <v/>
      </c>
      <c r="N45" s="60" t="str">
        <f t="shared" si="9"/>
        <v/>
      </c>
    </row>
    <row r="46" spans="2:14" x14ac:dyDescent="0.25">
      <c r="B46" s="30" t="s">
        <v>150</v>
      </c>
      <c r="C46" s="35" t="s">
        <v>134</v>
      </c>
      <c r="D46" s="48">
        <v>0</v>
      </c>
      <c r="E46" s="61">
        <v>0</v>
      </c>
      <c r="F46" s="65" t="str">
        <f t="shared" si="1"/>
        <v/>
      </c>
      <c r="G46" s="63">
        <v>0</v>
      </c>
      <c r="H46" s="64">
        <v>0</v>
      </c>
      <c r="I46" s="65" t="str">
        <f t="shared" si="2"/>
        <v/>
      </c>
      <c r="J46" s="63">
        <v>0</v>
      </c>
      <c r="K46" s="64">
        <v>0</v>
      </c>
      <c r="L46" s="65" t="str">
        <f t="shared" si="3"/>
        <v/>
      </c>
      <c r="M46" s="60" t="str">
        <f t="shared" si="9"/>
        <v/>
      </c>
      <c r="N46" s="60" t="str">
        <f t="shared" si="9"/>
        <v/>
      </c>
    </row>
    <row r="47" spans="2:14" x14ac:dyDescent="0.25">
      <c r="B47" s="30" t="s">
        <v>151</v>
      </c>
      <c r="C47" s="35" t="s">
        <v>154</v>
      </c>
      <c r="D47" s="48">
        <v>0</v>
      </c>
      <c r="E47" s="61">
        <v>0</v>
      </c>
      <c r="F47" s="65" t="str">
        <f t="shared" si="1"/>
        <v/>
      </c>
      <c r="G47" s="63">
        <v>0</v>
      </c>
      <c r="H47" s="64">
        <v>0</v>
      </c>
      <c r="I47" s="65" t="str">
        <f t="shared" si="2"/>
        <v/>
      </c>
      <c r="J47" s="63">
        <v>0</v>
      </c>
      <c r="K47" s="64">
        <v>0</v>
      </c>
      <c r="L47" s="65" t="str">
        <f t="shared" si="3"/>
        <v/>
      </c>
      <c r="M47" s="60" t="str">
        <f t="shared" si="9"/>
        <v/>
      </c>
      <c r="N47" s="60" t="str">
        <f t="shared" si="9"/>
        <v/>
      </c>
    </row>
    <row r="48" spans="2:14" x14ac:dyDescent="0.25">
      <c r="B48" s="30" t="s">
        <v>152</v>
      </c>
      <c r="C48" s="35" t="s">
        <v>153</v>
      </c>
      <c r="D48" s="48">
        <v>0</v>
      </c>
      <c r="E48" s="61">
        <v>0</v>
      </c>
      <c r="F48" s="65" t="str">
        <f t="shared" si="1"/>
        <v/>
      </c>
      <c r="G48" s="63">
        <v>0</v>
      </c>
      <c r="H48" s="64">
        <v>0</v>
      </c>
      <c r="I48" s="65" t="str">
        <f t="shared" si="2"/>
        <v/>
      </c>
      <c r="J48" s="63">
        <v>0</v>
      </c>
      <c r="K48" s="64">
        <v>0</v>
      </c>
      <c r="L48" s="65" t="str">
        <f t="shared" si="3"/>
        <v/>
      </c>
      <c r="M48" s="60" t="str">
        <f t="shared" si="9"/>
        <v/>
      </c>
      <c r="N48" s="60" t="str">
        <f t="shared" si="9"/>
        <v/>
      </c>
    </row>
    <row r="49" spans="2:14" x14ac:dyDescent="0.25">
      <c r="B49" s="43" t="s">
        <v>24</v>
      </c>
      <c r="C49" s="103" t="s">
        <v>26</v>
      </c>
      <c r="D49" s="91">
        <f>D50+D51+D52+D53+D54+D55+D56+D57</f>
        <v>0</v>
      </c>
      <c r="E49" s="113">
        <f>E50+E51+E52+E53+E54+E55+E56+E57</f>
        <v>0</v>
      </c>
      <c r="F49" s="114" t="str">
        <f t="shared" si="1"/>
        <v/>
      </c>
      <c r="G49" s="135">
        <f>G50+G51+G52+G53+G54+G55+G56+G57</f>
        <v>0</v>
      </c>
      <c r="H49" s="136">
        <f>H50+H51+H52+H53+H54+H55+H56+H57</f>
        <v>0</v>
      </c>
      <c r="I49" s="114" t="str">
        <f t="shared" si="2"/>
        <v/>
      </c>
      <c r="J49" s="135">
        <f>J50+J51+J52+J53+J54+J55+J56+J57</f>
        <v>0</v>
      </c>
      <c r="K49" s="136">
        <f>K50+K51+K52+K53+K54+K55+K56+K57</f>
        <v>0</v>
      </c>
      <c r="L49" s="114" t="str">
        <f t="shared" si="3"/>
        <v/>
      </c>
      <c r="M49" s="139" t="str">
        <f t="shared" si="9"/>
        <v/>
      </c>
      <c r="N49" s="139" t="str">
        <f t="shared" si="9"/>
        <v/>
      </c>
    </row>
    <row r="50" spans="2:14" x14ac:dyDescent="0.25">
      <c r="B50" s="30" t="s">
        <v>157</v>
      </c>
      <c r="C50" s="31" t="s">
        <v>158</v>
      </c>
      <c r="D50" s="48">
        <v>0</v>
      </c>
      <c r="E50" s="61">
        <v>0</v>
      </c>
      <c r="F50" s="65" t="str">
        <f t="shared" si="1"/>
        <v/>
      </c>
      <c r="G50" s="63">
        <v>0</v>
      </c>
      <c r="H50" s="64">
        <v>0</v>
      </c>
      <c r="I50" s="65" t="str">
        <f t="shared" si="2"/>
        <v/>
      </c>
      <c r="J50" s="63">
        <v>0</v>
      </c>
      <c r="K50" s="64">
        <v>0</v>
      </c>
      <c r="L50" s="65" t="str">
        <f t="shared" si="3"/>
        <v/>
      </c>
      <c r="M50" s="60" t="str">
        <f t="shared" si="9"/>
        <v/>
      </c>
      <c r="N50" s="60" t="str">
        <f t="shared" si="9"/>
        <v/>
      </c>
    </row>
    <row r="51" spans="2:14" x14ac:dyDescent="0.25">
      <c r="B51" s="30" t="s">
        <v>70</v>
      </c>
      <c r="C51" s="31" t="s">
        <v>65</v>
      </c>
      <c r="D51" s="48">
        <v>0</v>
      </c>
      <c r="E51" s="61">
        <v>0</v>
      </c>
      <c r="F51" s="65" t="str">
        <f t="shared" si="1"/>
        <v/>
      </c>
      <c r="G51" s="63">
        <v>0</v>
      </c>
      <c r="H51" s="64">
        <v>0</v>
      </c>
      <c r="I51" s="65" t="str">
        <f t="shared" si="2"/>
        <v/>
      </c>
      <c r="J51" s="63">
        <v>0</v>
      </c>
      <c r="K51" s="64">
        <v>0</v>
      </c>
      <c r="L51" s="65" t="str">
        <f t="shared" si="3"/>
        <v/>
      </c>
      <c r="M51" s="60" t="str">
        <f t="shared" si="9"/>
        <v/>
      </c>
      <c r="N51" s="60" t="str">
        <f t="shared" si="9"/>
        <v/>
      </c>
    </row>
    <row r="52" spans="2:14" x14ac:dyDescent="0.25">
      <c r="B52" s="30" t="s">
        <v>159</v>
      </c>
      <c r="C52" s="35" t="s">
        <v>156</v>
      </c>
      <c r="D52" s="48">
        <v>0</v>
      </c>
      <c r="E52" s="61">
        <v>0</v>
      </c>
      <c r="F52" s="65" t="str">
        <f t="shared" si="1"/>
        <v/>
      </c>
      <c r="G52" s="63">
        <v>0</v>
      </c>
      <c r="H52" s="64">
        <v>0</v>
      </c>
      <c r="I52" s="65" t="str">
        <f t="shared" si="2"/>
        <v/>
      </c>
      <c r="J52" s="63">
        <v>0</v>
      </c>
      <c r="K52" s="64">
        <v>0</v>
      </c>
      <c r="L52" s="65" t="str">
        <f t="shared" si="3"/>
        <v/>
      </c>
      <c r="M52" s="60" t="str">
        <f t="shared" si="9"/>
        <v/>
      </c>
      <c r="N52" s="60" t="str">
        <f t="shared" si="9"/>
        <v/>
      </c>
    </row>
    <row r="53" spans="2:14" x14ac:dyDescent="0.25">
      <c r="B53" s="30" t="s">
        <v>160</v>
      </c>
      <c r="C53" s="35" t="s">
        <v>155</v>
      </c>
      <c r="D53" s="48">
        <v>0</v>
      </c>
      <c r="E53" s="61">
        <v>0</v>
      </c>
      <c r="F53" s="65" t="str">
        <f t="shared" si="1"/>
        <v/>
      </c>
      <c r="G53" s="63">
        <v>0</v>
      </c>
      <c r="H53" s="64">
        <v>0</v>
      </c>
      <c r="I53" s="65" t="str">
        <f t="shared" si="2"/>
        <v/>
      </c>
      <c r="J53" s="63">
        <v>0</v>
      </c>
      <c r="K53" s="64">
        <v>0</v>
      </c>
      <c r="L53" s="65" t="str">
        <f t="shared" si="3"/>
        <v/>
      </c>
      <c r="M53" s="60" t="str">
        <f t="shared" si="9"/>
        <v/>
      </c>
      <c r="N53" s="60" t="str">
        <f t="shared" si="9"/>
        <v/>
      </c>
    </row>
    <row r="54" spans="2:14" x14ac:dyDescent="0.25">
      <c r="B54" s="30" t="s">
        <v>161</v>
      </c>
      <c r="C54" s="35" t="s">
        <v>133</v>
      </c>
      <c r="D54" s="48">
        <v>0</v>
      </c>
      <c r="E54" s="61">
        <v>0</v>
      </c>
      <c r="F54" s="65" t="str">
        <f t="shared" si="1"/>
        <v/>
      </c>
      <c r="G54" s="63">
        <v>0</v>
      </c>
      <c r="H54" s="64">
        <v>0</v>
      </c>
      <c r="I54" s="65" t="str">
        <f t="shared" si="2"/>
        <v/>
      </c>
      <c r="J54" s="63">
        <v>0</v>
      </c>
      <c r="K54" s="64">
        <v>0</v>
      </c>
      <c r="L54" s="65" t="str">
        <f t="shared" si="3"/>
        <v/>
      </c>
      <c r="M54" s="60" t="str">
        <f t="shared" si="9"/>
        <v/>
      </c>
      <c r="N54" s="60" t="str">
        <f t="shared" si="9"/>
        <v/>
      </c>
    </row>
    <row r="55" spans="2:14" x14ac:dyDescent="0.25">
      <c r="B55" s="30" t="s">
        <v>162</v>
      </c>
      <c r="C55" s="35" t="s">
        <v>134</v>
      </c>
      <c r="D55" s="48">
        <v>0</v>
      </c>
      <c r="E55" s="61">
        <v>0</v>
      </c>
      <c r="F55" s="65" t="str">
        <f t="shared" si="1"/>
        <v/>
      </c>
      <c r="G55" s="63">
        <v>0</v>
      </c>
      <c r="H55" s="64">
        <v>0</v>
      </c>
      <c r="I55" s="65" t="str">
        <f t="shared" si="2"/>
        <v/>
      </c>
      <c r="J55" s="63">
        <v>0</v>
      </c>
      <c r="K55" s="64">
        <v>0</v>
      </c>
      <c r="L55" s="65" t="str">
        <f t="shared" si="3"/>
        <v/>
      </c>
      <c r="M55" s="60" t="str">
        <f t="shared" si="9"/>
        <v/>
      </c>
      <c r="N55" s="60" t="str">
        <f t="shared" si="9"/>
        <v/>
      </c>
    </row>
    <row r="56" spans="2:14" x14ac:dyDescent="0.25">
      <c r="B56" s="31" t="s">
        <v>163</v>
      </c>
      <c r="C56" s="35" t="s">
        <v>154</v>
      </c>
      <c r="D56" s="48">
        <v>0</v>
      </c>
      <c r="E56" s="61">
        <v>0</v>
      </c>
      <c r="F56" s="65" t="str">
        <f t="shared" si="1"/>
        <v/>
      </c>
      <c r="G56" s="63">
        <v>0</v>
      </c>
      <c r="H56" s="64">
        <v>0</v>
      </c>
      <c r="I56" s="65" t="str">
        <f t="shared" si="2"/>
        <v/>
      </c>
      <c r="J56" s="63">
        <v>0</v>
      </c>
      <c r="K56" s="64">
        <v>0</v>
      </c>
      <c r="L56" s="65" t="str">
        <f t="shared" si="3"/>
        <v/>
      </c>
      <c r="M56" s="60" t="str">
        <f t="shared" si="9"/>
        <v/>
      </c>
      <c r="N56" s="60" t="str">
        <f t="shared" si="9"/>
        <v/>
      </c>
    </row>
    <row r="57" spans="2:14" x14ac:dyDescent="0.25">
      <c r="B57" s="31" t="s">
        <v>164</v>
      </c>
      <c r="C57" s="35" t="s">
        <v>153</v>
      </c>
      <c r="D57" s="48">
        <v>0</v>
      </c>
      <c r="E57" s="61">
        <v>0</v>
      </c>
      <c r="F57" s="65" t="str">
        <f t="shared" si="1"/>
        <v/>
      </c>
      <c r="G57" s="63">
        <v>0</v>
      </c>
      <c r="H57" s="64">
        <v>0</v>
      </c>
      <c r="I57" s="65" t="str">
        <f t="shared" si="2"/>
        <v/>
      </c>
      <c r="J57" s="63">
        <v>0</v>
      </c>
      <c r="K57" s="64">
        <v>0</v>
      </c>
      <c r="L57" s="65" t="str">
        <f t="shared" si="3"/>
        <v/>
      </c>
      <c r="M57" s="60" t="str">
        <f t="shared" si="9"/>
        <v/>
      </c>
      <c r="N57" s="60" t="str">
        <f t="shared" si="9"/>
        <v/>
      </c>
    </row>
    <row r="58" spans="2:14" x14ac:dyDescent="0.25">
      <c r="B58" s="43" t="s">
        <v>27</v>
      </c>
      <c r="C58" s="103" t="s">
        <v>28</v>
      </c>
      <c r="D58" s="91">
        <f>D59+D60+D61+D62+D63+D64+D65+D66</f>
        <v>0</v>
      </c>
      <c r="E58" s="113">
        <f>E59+E60+E61+E62+E63+E64+E65+E66</f>
        <v>0</v>
      </c>
      <c r="F58" s="137" t="str">
        <f t="shared" si="1"/>
        <v/>
      </c>
      <c r="G58" s="135">
        <f>G59+G60+G61+G62+G63+G64+G65+G66</f>
        <v>0</v>
      </c>
      <c r="H58" s="136">
        <f>H59+H60+H61+H62+H63+H64+H65+H66</f>
        <v>0</v>
      </c>
      <c r="I58" s="137" t="str">
        <f t="shared" si="2"/>
        <v/>
      </c>
      <c r="J58" s="135">
        <f>J59+J60+J61+J62+J63+J64+J65+J66</f>
        <v>0</v>
      </c>
      <c r="K58" s="136">
        <f>K59+K60+K61+K62+K63+K64+K65+K66</f>
        <v>0</v>
      </c>
      <c r="L58" s="137" t="str">
        <f t="shared" si="3"/>
        <v/>
      </c>
      <c r="M58" s="115" t="str">
        <f t="shared" si="9"/>
        <v/>
      </c>
      <c r="N58" s="115" t="str">
        <f t="shared" si="9"/>
        <v/>
      </c>
    </row>
    <row r="59" spans="2:14" x14ac:dyDescent="0.25">
      <c r="B59" s="30" t="s">
        <v>71</v>
      </c>
      <c r="C59" s="35" t="s">
        <v>65</v>
      </c>
      <c r="D59" s="48">
        <v>0</v>
      </c>
      <c r="E59" s="61">
        <v>0</v>
      </c>
      <c r="F59" s="65" t="str">
        <f t="shared" si="1"/>
        <v/>
      </c>
      <c r="G59" s="63">
        <v>0</v>
      </c>
      <c r="H59" s="64">
        <v>0</v>
      </c>
      <c r="I59" s="65" t="str">
        <f t="shared" si="2"/>
        <v/>
      </c>
      <c r="J59" s="63">
        <v>0</v>
      </c>
      <c r="K59" s="64">
        <v>0</v>
      </c>
      <c r="L59" s="65" t="str">
        <f t="shared" si="3"/>
        <v/>
      </c>
      <c r="M59" s="60" t="str">
        <f t="shared" si="9"/>
        <v/>
      </c>
      <c r="N59" s="60" t="str">
        <f t="shared" si="9"/>
        <v/>
      </c>
    </row>
    <row r="60" spans="2:14" x14ac:dyDescent="0.25">
      <c r="B60" s="30" t="s">
        <v>165</v>
      </c>
      <c r="C60" s="35" t="s">
        <v>156</v>
      </c>
      <c r="D60" s="48">
        <v>0</v>
      </c>
      <c r="E60" s="61">
        <v>0</v>
      </c>
      <c r="F60" s="65" t="str">
        <f t="shared" si="1"/>
        <v/>
      </c>
      <c r="G60" s="63">
        <v>0</v>
      </c>
      <c r="H60" s="64">
        <v>0</v>
      </c>
      <c r="I60" s="65" t="str">
        <f t="shared" si="2"/>
        <v/>
      </c>
      <c r="J60" s="63">
        <v>0</v>
      </c>
      <c r="K60" s="64">
        <v>0</v>
      </c>
      <c r="L60" s="65" t="str">
        <f t="shared" si="3"/>
        <v/>
      </c>
      <c r="M60" s="60" t="str">
        <f t="shared" si="9"/>
        <v/>
      </c>
      <c r="N60" s="60" t="str">
        <f t="shared" si="9"/>
        <v/>
      </c>
    </row>
    <row r="61" spans="2:14" x14ac:dyDescent="0.25">
      <c r="B61" s="30" t="s">
        <v>166</v>
      </c>
      <c r="C61" s="35" t="s">
        <v>155</v>
      </c>
      <c r="D61" s="48">
        <v>0</v>
      </c>
      <c r="E61" s="61">
        <v>0</v>
      </c>
      <c r="F61" s="65" t="str">
        <f t="shared" si="1"/>
        <v/>
      </c>
      <c r="G61" s="63">
        <v>0</v>
      </c>
      <c r="H61" s="64">
        <v>0</v>
      </c>
      <c r="I61" s="65" t="str">
        <f t="shared" si="2"/>
        <v/>
      </c>
      <c r="J61" s="63">
        <v>0</v>
      </c>
      <c r="K61" s="64">
        <v>0</v>
      </c>
      <c r="L61" s="65" t="str">
        <f t="shared" si="3"/>
        <v/>
      </c>
      <c r="M61" s="60" t="str">
        <f t="shared" si="9"/>
        <v/>
      </c>
      <c r="N61" s="60" t="str">
        <f t="shared" si="9"/>
        <v/>
      </c>
    </row>
    <row r="62" spans="2:14" x14ac:dyDescent="0.25">
      <c r="B62" s="30" t="s">
        <v>167</v>
      </c>
      <c r="C62" s="35" t="s">
        <v>133</v>
      </c>
      <c r="D62" s="48">
        <v>0</v>
      </c>
      <c r="E62" s="61">
        <v>0</v>
      </c>
      <c r="F62" s="65" t="str">
        <f t="shared" si="1"/>
        <v/>
      </c>
      <c r="G62" s="63">
        <v>0</v>
      </c>
      <c r="H62" s="64">
        <v>0</v>
      </c>
      <c r="I62" s="65" t="str">
        <f t="shared" si="2"/>
        <v/>
      </c>
      <c r="J62" s="63">
        <v>0</v>
      </c>
      <c r="K62" s="64">
        <v>0</v>
      </c>
      <c r="L62" s="65" t="str">
        <f t="shared" si="3"/>
        <v/>
      </c>
      <c r="M62" s="60" t="str">
        <f t="shared" si="9"/>
        <v/>
      </c>
      <c r="N62" s="60" t="str">
        <f t="shared" si="9"/>
        <v/>
      </c>
    </row>
    <row r="63" spans="2:14" x14ac:dyDescent="0.25">
      <c r="B63" s="30" t="s">
        <v>168</v>
      </c>
      <c r="C63" s="35" t="s">
        <v>134</v>
      </c>
      <c r="D63" s="48">
        <v>0</v>
      </c>
      <c r="E63" s="61">
        <v>0</v>
      </c>
      <c r="F63" s="65" t="str">
        <f t="shared" si="1"/>
        <v/>
      </c>
      <c r="G63" s="63">
        <v>0</v>
      </c>
      <c r="H63" s="64">
        <v>0</v>
      </c>
      <c r="I63" s="65" t="str">
        <f t="shared" si="2"/>
        <v/>
      </c>
      <c r="J63" s="63">
        <v>0</v>
      </c>
      <c r="K63" s="64">
        <v>0</v>
      </c>
      <c r="L63" s="65" t="str">
        <f t="shared" si="3"/>
        <v/>
      </c>
      <c r="M63" s="60" t="str">
        <f t="shared" si="9"/>
        <v/>
      </c>
      <c r="N63" s="60" t="str">
        <f t="shared" si="9"/>
        <v/>
      </c>
    </row>
    <row r="64" spans="2:14" x14ac:dyDescent="0.25">
      <c r="B64" s="30" t="s">
        <v>169</v>
      </c>
      <c r="C64" s="35" t="s">
        <v>154</v>
      </c>
      <c r="D64" s="48">
        <v>0</v>
      </c>
      <c r="E64" s="61">
        <v>0</v>
      </c>
      <c r="F64" s="65" t="str">
        <f t="shared" si="1"/>
        <v/>
      </c>
      <c r="G64" s="63">
        <v>0</v>
      </c>
      <c r="H64" s="64">
        <v>0</v>
      </c>
      <c r="I64" s="65" t="str">
        <f t="shared" si="2"/>
        <v/>
      </c>
      <c r="J64" s="63">
        <v>0</v>
      </c>
      <c r="K64" s="64">
        <v>0</v>
      </c>
      <c r="L64" s="65" t="str">
        <f t="shared" si="3"/>
        <v/>
      </c>
      <c r="M64" s="60" t="str">
        <f t="shared" si="9"/>
        <v/>
      </c>
      <c r="N64" s="60" t="str">
        <f t="shared" si="9"/>
        <v/>
      </c>
    </row>
    <row r="65" spans="2:14" x14ac:dyDescent="0.25">
      <c r="B65" s="30" t="s">
        <v>170</v>
      </c>
      <c r="C65" s="35" t="s">
        <v>153</v>
      </c>
      <c r="D65" s="48">
        <v>0</v>
      </c>
      <c r="E65" s="61">
        <v>0</v>
      </c>
      <c r="F65" s="65" t="str">
        <f t="shared" si="1"/>
        <v/>
      </c>
      <c r="G65" s="63">
        <v>0</v>
      </c>
      <c r="H65" s="64">
        <v>0</v>
      </c>
      <c r="I65" s="65" t="str">
        <f t="shared" si="2"/>
        <v/>
      </c>
      <c r="J65" s="63">
        <v>0</v>
      </c>
      <c r="K65" s="64">
        <v>0</v>
      </c>
      <c r="L65" s="65" t="str">
        <f t="shared" si="3"/>
        <v/>
      </c>
      <c r="M65" s="60" t="str">
        <f t="shared" si="9"/>
        <v/>
      </c>
      <c r="N65" s="60" t="str">
        <f t="shared" si="9"/>
        <v/>
      </c>
    </row>
    <row r="66" spans="2:14" x14ac:dyDescent="0.25">
      <c r="B66" s="30" t="s">
        <v>171</v>
      </c>
      <c r="C66" s="35" t="s">
        <v>172</v>
      </c>
      <c r="D66" s="48">
        <v>0</v>
      </c>
      <c r="E66" s="61">
        <v>0</v>
      </c>
      <c r="F66" s="65" t="str">
        <f t="shared" si="1"/>
        <v/>
      </c>
      <c r="G66" s="63">
        <v>0</v>
      </c>
      <c r="H66" s="64">
        <v>0</v>
      </c>
      <c r="I66" s="65" t="str">
        <f t="shared" si="2"/>
        <v/>
      </c>
      <c r="J66" s="63">
        <v>0</v>
      </c>
      <c r="K66" s="64">
        <v>0</v>
      </c>
      <c r="L66" s="65" t="str">
        <f t="shared" si="3"/>
        <v/>
      </c>
      <c r="M66" s="60" t="str">
        <f t="shared" si="9"/>
        <v/>
      </c>
      <c r="N66" s="60" t="str">
        <f t="shared" si="9"/>
        <v/>
      </c>
    </row>
    <row r="67" spans="2:14" ht="15.75" thickBot="1" x14ac:dyDescent="0.3">
      <c r="B67" s="18"/>
      <c r="C67" s="8" t="s">
        <v>30</v>
      </c>
      <c r="D67" s="54">
        <f>D6+D9+D13+D16+D21+D36+D40</f>
        <v>2339</v>
      </c>
      <c r="E67" s="66">
        <f>E6+E9+E13+E16+E21+E36+E40</f>
        <v>2192</v>
      </c>
      <c r="F67" s="67">
        <f t="shared" si="1"/>
        <v>0.93715262932877297</v>
      </c>
      <c r="G67" s="68">
        <f>G6+G9+G13+G16+G21+G36+G40</f>
        <v>0</v>
      </c>
      <c r="H67" s="69">
        <f>H6+H9+H13+H16+H21+H36+H40</f>
        <v>0</v>
      </c>
      <c r="I67" s="67" t="str">
        <f t="shared" si="2"/>
        <v/>
      </c>
      <c r="J67" s="68">
        <f>J6+J9+J13+J16+J21+J36+J40</f>
        <v>70</v>
      </c>
      <c r="K67" s="69">
        <f>K6+K9+K13+K16+K21+K36+K40</f>
        <v>71</v>
      </c>
      <c r="L67" s="67">
        <f t="shared" si="3"/>
        <v>1.0142857142857142</v>
      </c>
      <c r="M67" s="70">
        <f t="shared" si="9"/>
        <v>2.9927319367250963E-2</v>
      </c>
      <c r="N67" s="71">
        <f t="shared" si="9"/>
        <v>3.2390510948905112E-2</v>
      </c>
    </row>
    <row r="68" spans="2:14" x14ac:dyDescent="0.25">
      <c r="B68" s="2">
        <v>2</v>
      </c>
      <c r="C68" s="6" t="s">
        <v>31</v>
      </c>
      <c r="D68" s="72"/>
      <c r="E68" s="73"/>
      <c r="F68" s="74"/>
      <c r="G68" s="56"/>
      <c r="H68" s="75"/>
      <c r="I68" s="74"/>
      <c r="J68" s="56"/>
      <c r="K68" s="75"/>
      <c r="L68" s="74"/>
      <c r="M68" s="76"/>
      <c r="N68" s="77"/>
    </row>
    <row r="69" spans="2:14" x14ac:dyDescent="0.25">
      <c r="B69" s="42" t="s">
        <v>32</v>
      </c>
      <c r="C69" s="93" t="s">
        <v>33</v>
      </c>
      <c r="D69" s="95">
        <f>D70+D71+D72+D73+D74+D75+D76+D77+D78+D79+D80</f>
        <v>6481</v>
      </c>
      <c r="E69" s="116">
        <f>E70+E71+E72+E73+E74+E75+E76+E77+E78+E79+E80</f>
        <v>4131</v>
      </c>
      <c r="F69" s="117">
        <f t="shared" ref="F69:F132" si="10">IFERROR(E69/D69,"")</f>
        <v>0.63740163555006946</v>
      </c>
      <c r="G69" s="118">
        <f>G70+G71+G72+G73+G74+G75+G76+G77+G78+G79+G80</f>
        <v>0</v>
      </c>
      <c r="H69" s="119">
        <f>H70+H71+H72+H73+H74+H75+H76+H77+H78+H79+H80</f>
        <v>0</v>
      </c>
      <c r="I69" s="117" t="str">
        <f t="shared" ref="I69:I81" si="11">IFERROR(H69/G69,"")</f>
        <v/>
      </c>
      <c r="J69" s="118">
        <f>J70+J71+J72+J73+J74+J75+J76+J77+J78+J79+J80</f>
        <v>0</v>
      </c>
      <c r="K69" s="119">
        <f>K70+K71+K72+K73+K74+K75+K76+K77+K78+K79+K80</f>
        <v>0</v>
      </c>
      <c r="L69" s="117" t="str">
        <f t="shared" ref="L69:L81" si="12">IFERROR(K69/J69,"")</f>
        <v/>
      </c>
      <c r="M69" s="120">
        <f t="shared" ref="M69:N81" si="13">IFERROR(J69/D69,"")</f>
        <v>0</v>
      </c>
      <c r="N69" s="120">
        <f t="shared" si="13"/>
        <v>0</v>
      </c>
    </row>
    <row r="70" spans="2:14" x14ac:dyDescent="0.25">
      <c r="B70" s="31" t="s">
        <v>173</v>
      </c>
      <c r="C70" s="38" t="s">
        <v>183</v>
      </c>
      <c r="D70" s="48">
        <v>0</v>
      </c>
      <c r="E70" s="61">
        <v>0</v>
      </c>
      <c r="F70" s="62" t="str">
        <f t="shared" si="10"/>
        <v/>
      </c>
      <c r="G70" s="63">
        <v>0</v>
      </c>
      <c r="H70" s="64">
        <v>0</v>
      </c>
      <c r="I70" s="62" t="str">
        <f t="shared" si="11"/>
        <v/>
      </c>
      <c r="J70" s="63">
        <v>0</v>
      </c>
      <c r="K70" s="64">
        <v>0</v>
      </c>
      <c r="L70" s="62" t="str">
        <f t="shared" si="12"/>
        <v/>
      </c>
      <c r="M70" s="78" t="str">
        <f t="shared" si="13"/>
        <v/>
      </c>
      <c r="N70" s="78" t="str">
        <f t="shared" si="13"/>
        <v/>
      </c>
    </row>
    <row r="71" spans="2:14" x14ac:dyDescent="0.25">
      <c r="B71" s="31" t="s">
        <v>75</v>
      </c>
      <c r="C71" s="38" t="s">
        <v>65</v>
      </c>
      <c r="D71" s="48">
        <v>145</v>
      </c>
      <c r="E71" s="61">
        <v>38</v>
      </c>
      <c r="F71" s="62">
        <f t="shared" si="10"/>
        <v>0.2620689655172414</v>
      </c>
      <c r="G71" s="63">
        <v>0</v>
      </c>
      <c r="H71" s="64">
        <v>0</v>
      </c>
      <c r="I71" s="62" t="str">
        <f t="shared" si="11"/>
        <v/>
      </c>
      <c r="J71" s="63">
        <v>0</v>
      </c>
      <c r="K71" s="64">
        <v>0</v>
      </c>
      <c r="L71" s="62" t="str">
        <f t="shared" si="12"/>
        <v/>
      </c>
      <c r="M71" s="78">
        <f t="shared" si="13"/>
        <v>0</v>
      </c>
      <c r="N71" s="78">
        <f t="shared" si="13"/>
        <v>0</v>
      </c>
    </row>
    <row r="72" spans="2:14" x14ac:dyDescent="0.25">
      <c r="B72" s="31" t="s">
        <v>174</v>
      </c>
      <c r="C72" s="38" t="s">
        <v>184</v>
      </c>
      <c r="D72" s="48">
        <v>0</v>
      </c>
      <c r="E72" s="61">
        <v>0</v>
      </c>
      <c r="F72" s="62" t="str">
        <f t="shared" si="10"/>
        <v/>
      </c>
      <c r="G72" s="63">
        <v>0</v>
      </c>
      <c r="H72" s="64">
        <v>0</v>
      </c>
      <c r="I72" s="62" t="str">
        <f t="shared" si="11"/>
        <v/>
      </c>
      <c r="J72" s="63">
        <v>0</v>
      </c>
      <c r="K72" s="64">
        <v>0</v>
      </c>
      <c r="L72" s="62" t="str">
        <f t="shared" si="12"/>
        <v/>
      </c>
      <c r="M72" s="78" t="str">
        <f t="shared" si="13"/>
        <v/>
      </c>
      <c r="N72" s="78" t="str">
        <f t="shared" si="13"/>
        <v/>
      </c>
    </row>
    <row r="73" spans="2:14" x14ac:dyDescent="0.25">
      <c r="B73" s="31" t="s">
        <v>175</v>
      </c>
      <c r="C73" s="38" t="s">
        <v>185</v>
      </c>
      <c r="D73" s="48">
        <v>0</v>
      </c>
      <c r="E73" s="61">
        <v>0</v>
      </c>
      <c r="F73" s="62" t="str">
        <f t="shared" si="10"/>
        <v/>
      </c>
      <c r="G73" s="63">
        <v>0</v>
      </c>
      <c r="H73" s="64">
        <v>0</v>
      </c>
      <c r="I73" s="62" t="str">
        <f t="shared" si="11"/>
        <v/>
      </c>
      <c r="J73" s="63">
        <v>0</v>
      </c>
      <c r="K73" s="64">
        <v>0</v>
      </c>
      <c r="L73" s="62" t="str">
        <f t="shared" si="12"/>
        <v/>
      </c>
      <c r="M73" s="78" t="str">
        <f t="shared" si="13"/>
        <v/>
      </c>
      <c r="N73" s="78" t="str">
        <f t="shared" si="13"/>
        <v/>
      </c>
    </row>
    <row r="74" spans="2:14" x14ac:dyDescent="0.25">
      <c r="B74" s="31" t="s">
        <v>176</v>
      </c>
      <c r="C74" s="38" t="s">
        <v>133</v>
      </c>
      <c r="D74" s="48">
        <v>20</v>
      </c>
      <c r="E74" s="61">
        <v>0</v>
      </c>
      <c r="F74" s="62">
        <f t="shared" si="10"/>
        <v>0</v>
      </c>
      <c r="G74" s="63">
        <v>0</v>
      </c>
      <c r="H74" s="64">
        <v>0</v>
      </c>
      <c r="I74" s="62" t="str">
        <f t="shared" si="11"/>
        <v/>
      </c>
      <c r="J74" s="63">
        <v>0</v>
      </c>
      <c r="K74" s="64">
        <v>0</v>
      </c>
      <c r="L74" s="62" t="str">
        <f t="shared" si="12"/>
        <v/>
      </c>
      <c r="M74" s="78">
        <f t="shared" si="13"/>
        <v>0</v>
      </c>
      <c r="N74" s="78" t="str">
        <f t="shared" si="13"/>
        <v/>
      </c>
    </row>
    <row r="75" spans="2:14" x14ac:dyDescent="0.25">
      <c r="B75" s="31" t="s">
        <v>177</v>
      </c>
      <c r="C75" s="38" t="s">
        <v>186</v>
      </c>
      <c r="D75" s="48">
        <v>178</v>
      </c>
      <c r="E75" s="61">
        <v>348</v>
      </c>
      <c r="F75" s="62">
        <f t="shared" si="10"/>
        <v>1.9550561797752808</v>
      </c>
      <c r="G75" s="63">
        <v>0</v>
      </c>
      <c r="H75" s="64">
        <v>0</v>
      </c>
      <c r="I75" s="62" t="str">
        <f t="shared" si="11"/>
        <v/>
      </c>
      <c r="J75" s="63">
        <v>0</v>
      </c>
      <c r="K75" s="64">
        <v>0</v>
      </c>
      <c r="L75" s="62" t="str">
        <f t="shared" si="12"/>
        <v/>
      </c>
      <c r="M75" s="78">
        <f t="shared" si="13"/>
        <v>0</v>
      </c>
      <c r="N75" s="78">
        <f t="shared" si="13"/>
        <v>0</v>
      </c>
    </row>
    <row r="76" spans="2:14" x14ac:dyDescent="0.25">
      <c r="B76" s="31" t="s">
        <v>178</v>
      </c>
      <c r="C76" s="38" t="s">
        <v>134</v>
      </c>
      <c r="D76" s="48">
        <v>5818</v>
      </c>
      <c r="E76" s="61">
        <v>3371</v>
      </c>
      <c r="F76" s="62">
        <f t="shared" si="10"/>
        <v>0.5794087315228601</v>
      </c>
      <c r="G76" s="63">
        <v>0</v>
      </c>
      <c r="H76" s="64">
        <v>0</v>
      </c>
      <c r="I76" s="62" t="str">
        <f t="shared" si="11"/>
        <v/>
      </c>
      <c r="J76" s="63">
        <v>0</v>
      </c>
      <c r="K76" s="64">
        <v>0</v>
      </c>
      <c r="L76" s="62" t="str">
        <f t="shared" si="12"/>
        <v/>
      </c>
      <c r="M76" s="78">
        <f t="shared" si="13"/>
        <v>0</v>
      </c>
      <c r="N76" s="78">
        <f t="shared" si="13"/>
        <v>0</v>
      </c>
    </row>
    <row r="77" spans="2:14" x14ac:dyDescent="0.25">
      <c r="B77" s="31" t="s">
        <v>179</v>
      </c>
      <c r="C77" s="38" t="s">
        <v>154</v>
      </c>
      <c r="D77" s="48">
        <v>260</v>
      </c>
      <c r="E77" s="61">
        <v>64</v>
      </c>
      <c r="F77" s="62">
        <f t="shared" si="10"/>
        <v>0.24615384615384617</v>
      </c>
      <c r="G77" s="63">
        <v>0</v>
      </c>
      <c r="H77" s="64">
        <v>0</v>
      </c>
      <c r="I77" s="62" t="str">
        <f t="shared" si="11"/>
        <v/>
      </c>
      <c r="J77" s="63">
        <v>0</v>
      </c>
      <c r="K77" s="64">
        <v>0</v>
      </c>
      <c r="L77" s="62" t="str">
        <f t="shared" si="12"/>
        <v/>
      </c>
      <c r="M77" s="78">
        <f t="shared" si="13"/>
        <v>0</v>
      </c>
      <c r="N77" s="78">
        <f t="shared" si="13"/>
        <v>0</v>
      </c>
    </row>
    <row r="78" spans="2:14" x14ac:dyDescent="0.25">
      <c r="B78" s="31" t="s">
        <v>180</v>
      </c>
      <c r="C78" s="38" t="s">
        <v>187</v>
      </c>
      <c r="D78" s="48">
        <v>0</v>
      </c>
      <c r="E78" s="61">
        <v>0</v>
      </c>
      <c r="F78" s="62" t="str">
        <f t="shared" si="10"/>
        <v/>
      </c>
      <c r="G78" s="63">
        <v>0</v>
      </c>
      <c r="H78" s="64">
        <v>0</v>
      </c>
      <c r="I78" s="62" t="str">
        <f t="shared" si="11"/>
        <v/>
      </c>
      <c r="J78" s="63">
        <v>0</v>
      </c>
      <c r="K78" s="64">
        <v>0</v>
      </c>
      <c r="L78" s="62" t="str">
        <f t="shared" si="12"/>
        <v/>
      </c>
      <c r="M78" s="78" t="str">
        <f t="shared" si="13"/>
        <v/>
      </c>
      <c r="N78" s="78" t="str">
        <f t="shared" si="13"/>
        <v/>
      </c>
    </row>
    <row r="79" spans="2:14" x14ac:dyDescent="0.25">
      <c r="B79" s="31" t="s">
        <v>181</v>
      </c>
      <c r="C79" s="38" t="s">
        <v>188</v>
      </c>
      <c r="D79" s="48">
        <v>60</v>
      </c>
      <c r="E79" s="61">
        <v>310</v>
      </c>
      <c r="F79" s="62">
        <f t="shared" si="10"/>
        <v>5.166666666666667</v>
      </c>
      <c r="G79" s="63">
        <v>0</v>
      </c>
      <c r="H79" s="64">
        <v>0</v>
      </c>
      <c r="I79" s="62" t="str">
        <f t="shared" si="11"/>
        <v/>
      </c>
      <c r="J79" s="63">
        <v>0</v>
      </c>
      <c r="K79" s="64">
        <v>0</v>
      </c>
      <c r="L79" s="62" t="str">
        <f t="shared" si="12"/>
        <v/>
      </c>
      <c r="M79" s="78">
        <f t="shared" si="13"/>
        <v>0</v>
      </c>
      <c r="N79" s="78">
        <f t="shared" si="13"/>
        <v>0</v>
      </c>
    </row>
    <row r="80" spans="2:14" x14ac:dyDescent="0.25">
      <c r="B80" s="31" t="s">
        <v>182</v>
      </c>
      <c r="C80" s="38" t="s">
        <v>172</v>
      </c>
      <c r="D80" s="48">
        <v>0</v>
      </c>
      <c r="E80" s="61">
        <v>0</v>
      </c>
      <c r="F80" s="62" t="str">
        <f t="shared" si="10"/>
        <v/>
      </c>
      <c r="G80" s="63">
        <v>0</v>
      </c>
      <c r="H80" s="64">
        <v>0</v>
      </c>
      <c r="I80" s="62" t="str">
        <f t="shared" si="11"/>
        <v/>
      </c>
      <c r="J80" s="63">
        <v>0</v>
      </c>
      <c r="K80" s="64">
        <v>0</v>
      </c>
      <c r="L80" s="62" t="str">
        <f t="shared" si="12"/>
        <v/>
      </c>
      <c r="M80" s="78" t="str">
        <f t="shared" si="13"/>
        <v/>
      </c>
      <c r="N80" s="78" t="str">
        <f t="shared" si="13"/>
        <v/>
      </c>
    </row>
    <row r="81" spans="2:14" ht="15.75" thickBot="1" x14ac:dyDescent="0.3">
      <c r="B81" s="18"/>
      <c r="C81" s="5" t="s">
        <v>30</v>
      </c>
      <c r="D81" s="50">
        <f>D69</f>
        <v>6481</v>
      </c>
      <c r="E81" s="66">
        <f>E69</f>
        <v>4131</v>
      </c>
      <c r="F81" s="67">
        <f t="shared" si="10"/>
        <v>0.63740163555006946</v>
      </c>
      <c r="G81" s="59">
        <f>G69</f>
        <v>0</v>
      </c>
      <c r="H81" s="69">
        <f>H69</f>
        <v>0</v>
      </c>
      <c r="I81" s="67" t="str">
        <f t="shared" si="11"/>
        <v/>
      </c>
      <c r="J81" s="59">
        <f>J69</f>
        <v>0</v>
      </c>
      <c r="K81" s="69">
        <f>K69</f>
        <v>0</v>
      </c>
      <c r="L81" s="67" t="str">
        <f t="shared" si="12"/>
        <v/>
      </c>
      <c r="M81" s="79">
        <f t="shared" si="13"/>
        <v>0</v>
      </c>
      <c r="N81" s="79">
        <f t="shared" si="13"/>
        <v>0</v>
      </c>
    </row>
    <row r="82" spans="2:14" x14ac:dyDescent="0.25">
      <c r="B82" s="2">
        <v>3</v>
      </c>
      <c r="C82" s="10" t="s">
        <v>34</v>
      </c>
      <c r="D82" s="56"/>
      <c r="E82" s="75"/>
      <c r="F82" s="74"/>
      <c r="G82" s="56"/>
      <c r="H82" s="75"/>
      <c r="I82" s="74"/>
      <c r="J82" s="56"/>
      <c r="K82" s="75"/>
      <c r="L82" s="74"/>
      <c r="M82" s="76"/>
      <c r="N82" s="77"/>
    </row>
    <row r="83" spans="2:14" x14ac:dyDescent="0.25">
      <c r="B83" s="41" t="s">
        <v>40</v>
      </c>
      <c r="C83" s="85" t="s">
        <v>36</v>
      </c>
      <c r="D83" s="87">
        <f>D84+D92+D100</f>
        <v>14484</v>
      </c>
      <c r="E83" s="110">
        <f>E84+E92+E100</f>
        <v>11543</v>
      </c>
      <c r="F83" s="111">
        <f t="shared" si="10"/>
        <v>0.79694835680751175</v>
      </c>
      <c r="G83" s="87">
        <f>G84+G92+G100</f>
        <v>0</v>
      </c>
      <c r="H83" s="110">
        <f>H84+H92+H100</f>
        <v>0</v>
      </c>
      <c r="I83" s="111" t="str">
        <f>IFERROR(H83/G83,"")</f>
        <v/>
      </c>
      <c r="J83" s="87">
        <f>J84+J92+J100</f>
        <v>0</v>
      </c>
      <c r="K83" s="110">
        <f>K84+K92+K100</f>
        <v>0</v>
      </c>
      <c r="L83" s="111" t="str">
        <f t="shared" ref="L83:L146" si="14">IFERROR(K83/J83,"")</f>
        <v/>
      </c>
      <c r="M83" s="140">
        <f t="shared" ref="M83:N98" si="15">IFERROR(J83/D83,"")</f>
        <v>0</v>
      </c>
      <c r="N83" s="140">
        <f t="shared" si="15"/>
        <v>0</v>
      </c>
    </row>
    <row r="84" spans="2:14" x14ac:dyDescent="0.25">
      <c r="B84" s="44" t="s">
        <v>77</v>
      </c>
      <c r="C84" s="89" t="s">
        <v>37</v>
      </c>
      <c r="D84" s="91">
        <f>D85+D86+D87+D88+D89+D90+D91</f>
        <v>1293</v>
      </c>
      <c r="E84" s="113">
        <f>E85+E86+E87+E88+E89+E90+E91</f>
        <v>926</v>
      </c>
      <c r="F84" s="114">
        <f t="shared" si="10"/>
        <v>0.71616395978344938</v>
      </c>
      <c r="G84" s="91">
        <f>G85+G86+G87+G88+G89+G90+G91</f>
        <v>0</v>
      </c>
      <c r="H84" s="113">
        <f>H85+H86+H87+H88+H89+H90+H91</f>
        <v>0</v>
      </c>
      <c r="I84" s="114" t="str">
        <f t="shared" ref="I84:I146" si="16">IFERROR(H84/G84,"")</f>
        <v/>
      </c>
      <c r="J84" s="91">
        <f>J85+J86+J87+J88+J89+J90+J91</f>
        <v>0</v>
      </c>
      <c r="K84" s="113">
        <f>K85+K86+K87+K88+K89+K90+K91</f>
        <v>0</v>
      </c>
      <c r="L84" s="114" t="str">
        <f t="shared" si="14"/>
        <v/>
      </c>
      <c r="M84" s="115">
        <f t="shared" si="15"/>
        <v>0</v>
      </c>
      <c r="N84" s="115">
        <f t="shared" si="15"/>
        <v>0</v>
      </c>
    </row>
    <row r="85" spans="2:14" x14ac:dyDescent="0.25">
      <c r="B85" s="30" t="s">
        <v>191</v>
      </c>
      <c r="C85" s="31" t="s">
        <v>158</v>
      </c>
      <c r="D85" s="48">
        <v>1180</v>
      </c>
      <c r="E85" s="61">
        <v>906</v>
      </c>
      <c r="F85" s="62">
        <f t="shared" si="10"/>
        <v>0.76779661016949152</v>
      </c>
      <c r="G85" s="48">
        <v>0</v>
      </c>
      <c r="H85" s="61">
        <v>0</v>
      </c>
      <c r="I85" s="62" t="str">
        <f t="shared" si="16"/>
        <v/>
      </c>
      <c r="J85" s="48">
        <v>0</v>
      </c>
      <c r="K85" s="61">
        <v>0</v>
      </c>
      <c r="L85" s="62" t="str">
        <f t="shared" si="14"/>
        <v/>
      </c>
      <c r="M85" s="60">
        <f t="shared" si="15"/>
        <v>0</v>
      </c>
      <c r="N85" s="60">
        <f t="shared" si="15"/>
        <v>0</v>
      </c>
    </row>
    <row r="86" spans="2:14" x14ac:dyDescent="0.25">
      <c r="B86" s="30" t="s">
        <v>76</v>
      </c>
      <c r="C86" s="31" t="s">
        <v>65</v>
      </c>
      <c r="D86" s="48">
        <v>33</v>
      </c>
      <c r="E86" s="61">
        <v>0</v>
      </c>
      <c r="F86" s="62">
        <f t="shared" si="10"/>
        <v>0</v>
      </c>
      <c r="G86" s="48"/>
      <c r="H86" s="61"/>
      <c r="I86" s="62" t="str">
        <f t="shared" si="16"/>
        <v/>
      </c>
      <c r="J86" s="48">
        <v>0</v>
      </c>
      <c r="K86" s="61">
        <v>0</v>
      </c>
      <c r="L86" s="62" t="str">
        <f t="shared" si="14"/>
        <v/>
      </c>
      <c r="M86" s="60">
        <f>IFERROR(J86/D86,"")</f>
        <v>0</v>
      </c>
      <c r="N86" s="60" t="str">
        <f t="shared" si="15"/>
        <v/>
      </c>
    </row>
    <row r="87" spans="2:14" x14ac:dyDescent="0.25">
      <c r="B87" s="30" t="s">
        <v>190</v>
      </c>
      <c r="C87" s="31" t="s">
        <v>156</v>
      </c>
      <c r="D87" s="48">
        <v>60</v>
      </c>
      <c r="E87" s="61">
        <v>0</v>
      </c>
      <c r="F87" s="62">
        <f t="shared" si="10"/>
        <v>0</v>
      </c>
      <c r="G87" s="48">
        <v>0</v>
      </c>
      <c r="H87" s="61">
        <v>0</v>
      </c>
      <c r="I87" s="62" t="str">
        <f t="shared" si="16"/>
        <v/>
      </c>
      <c r="J87" s="48">
        <v>0</v>
      </c>
      <c r="K87" s="61">
        <v>0</v>
      </c>
      <c r="L87" s="62" t="str">
        <f t="shared" si="14"/>
        <v/>
      </c>
      <c r="M87" s="60">
        <f t="shared" si="15"/>
        <v>0</v>
      </c>
      <c r="N87" s="60" t="str">
        <f t="shared" si="15"/>
        <v/>
      </c>
    </row>
    <row r="88" spans="2:14" x14ac:dyDescent="0.25">
      <c r="B88" s="30" t="s">
        <v>192</v>
      </c>
      <c r="C88" s="31" t="s">
        <v>189</v>
      </c>
      <c r="D88" s="48">
        <v>0</v>
      </c>
      <c r="E88" s="61">
        <v>0</v>
      </c>
      <c r="F88" s="62" t="str">
        <f t="shared" si="10"/>
        <v/>
      </c>
      <c r="G88" s="48">
        <v>0</v>
      </c>
      <c r="H88" s="61">
        <v>0</v>
      </c>
      <c r="I88" s="62" t="str">
        <f t="shared" si="16"/>
        <v/>
      </c>
      <c r="J88" s="48">
        <v>0</v>
      </c>
      <c r="K88" s="61">
        <v>0</v>
      </c>
      <c r="L88" s="62" t="str">
        <f t="shared" si="14"/>
        <v/>
      </c>
      <c r="M88" s="60" t="str">
        <f t="shared" si="15"/>
        <v/>
      </c>
      <c r="N88" s="60" t="str">
        <f t="shared" si="15"/>
        <v/>
      </c>
    </row>
    <row r="89" spans="2:14" x14ac:dyDescent="0.25">
      <c r="B89" s="30" t="s">
        <v>193</v>
      </c>
      <c r="C89" s="31" t="s">
        <v>155</v>
      </c>
      <c r="D89" s="48">
        <v>0</v>
      </c>
      <c r="E89" s="61">
        <v>0</v>
      </c>
      <c r="F89" s="62" t="str">
        <f t="shared" si="10"/>
        <v/>
      </c>
      <c r="G89" s="48">
        <v>0</v>
      </c>
      <c r="H89" s="61">
        <v>0</v>
      </c>
      <c r="I89" s="62" t="str">
        <f t="shared" si="16"/>
        <v/>
      </c>
      <c r="J89" s="48">
        <v>0</v>
      </c>
      <c r="K89" s="61">
        <v>0</v>
      </c>
      <c r="L89" s="62" t="str">
        <f t="shared" si="14"/>
        <v/>
      </c>
      <c r="M89" s="60" t="str">
        <f t="shared" si="15"/>
        <v/>
      </c>
      <c r="N89" s="60" t="str">
        <f t="shared" si="15"/>
        <v/>
      </c>
    </row>
    <row r="90" spans="2:14" x14ac:dyDescent="0.25">
      <c r="B90" s="30" t="s">
        <v>194</v>
      </c>
      <c r="C90" s="31" t="s">
        <v>133</v>
      </c>
      <c r="D90" s="48">
        <v>20</v>
      </c>
      <c r="E90" s="61">
        <v>20</v>
      </c>
      <c r="F90" s="62">
        <f t="shared" si="10"/>
        <v>1</v>
      </c>
      <c r="G90" s="48">
        <v>0</v>
      </c>
      <c r="H90" s="61">
        <v>0</v>
      </c>
      <c r="I90" s="62" t="str">
        <f t="shared" si="16"/>
        <v/>
      </c>
      <c r="J90" s="48">
        <v>0</v>
      </c>
      <c r="K90" s="61">
        <v>0</v>
      </c>
      <c r="L90" s="62" t="str">
        <f t="shared" si="14"/>
        <v/>
      </c>
      <c r="M90" s="60">
        <f t="shared" si="15"/>
        <v>0</v>
      </c>
      <c r="N90" s="60">
        <f t="shared" si="15"/>
        <v>0</v>
      </c>
    </row>
    <row r="91" spans="2:14" x14ac:dyDescent="0.25">
      <c r="B91" s="30" t="s">
        <v>195</v>
      </c>
      <c r="C91" s="31" t="s">
        <v>134</v>
      </c>
      <c r="D91" s="48">
        <v>0</v>
      </c>
      <c r="E91" s="61">
        <v>0</v>
      </c>
      <c r="F91" s="62" t="str">
        <f t="shared" si="10"/>
        <v/>
      </c>
      <c r="G91" s="48">
        <v>0</v>
      </c>
      <c r="H91" s="61">
        <v>0</v>
      </c>
      <c r="I91" s="62" t="str">
        <f t="shared" si="16"/>
        <v/>
      </c>
      <c r="J91" s="48">
        <v>0</v>
      </c>
      <c r="K91" s="61">
        <v>0</v>
      </c>
      <c r="L91" s="62" t="str">
        <f t="shared" si="14"/>
        <v/>
      </c>
      <c r="M91" s="60" t="str">
        <f t="shared" si="15"/>
        <v/>
      </c>
      <c r="N91" s="60" t="str">
        <f t="shared" si="15"/>
        <v/>
      </c>
    </row>
    <row r="92" spans="2:14" x14ac:dyDescent="0.25">
      <c r="B92" s="44" t="s">
        <v>78</v>
      </c>
      <c r="C92" s="89" t="s">
        <v>38</v>
      </c>
      <c r="D92" s="91">
        <f>D93+D94+D95+D96+D97+D98+D99</f>
        <v>1408</v>
      </c>
      <c r="E92" s="113">
        <f t="shared" ref="E92" si="17">E93+E94+E95+E96+E97+E98+E99</f>
        <v>1852</v>
      </c>
      <c r="F92" s="114">
        <f t="shared" si="10"/>
        <v>1.3153409090909092</v>
      </c>
      <c r="G92" s="91">
        <f t="shared" ref="G92:H92" si="18">G93+G94+G95+G96+G97+G98+G99</f>
        <v>0</v>
      </c>
      <c r="H92" s="113">
        <f t="shared" si="18"/>
        <v>0</v>
      </c>
      <c r="I92" s="114" t="str">
        <f t="shared" si="16"/>
        <v/>
      </c>
      <c r="J92" s="91">
        <f t="shared" ref="J92:K92" si="19">J93+J94+J95+J96+J97+J98+J99</f>
        <v>0</v>
      </c>
      <c r="K92" s="113">
        <f t="shared" si="19"/>
        <v>0</v>
      </c>
      <c r="L92" s="114" t="str">
        <f t="shared" si="14"/>
        <v/>
      </c>
      <c r="M92" s="115">
        <f t="shared" si="15"/>
        <v>0</v>
      </c>
      <c r="N92" s="115">
        <f t="shared" si="15"/>
        <v>0</v>
      </c>
    </row>
    <row r="93" spans="2:14" x14ac:dyDescent="0.25">
      <c r="B93" s="30" t="s">
        <v>196</v>
      </c>
      <c r="C93" s="31" t="s">
        <v>158</v>
      </c>
      <c r="D93" s="48">
        <v>1160</v>
      </c>
      <c r="E93" s="61">
        <v>1664</v>
      </c>
      <c r="F93" s="62">
        <f t="shared" si="10"/>
        <v>1.4344827586206896</v>
      </c>
      <c r="G93" s="48">
        <v>0</v>
      </c>
      <c r="H93" s="61">
        <v>0</v>
      </c>
      <c r="I93" s="62" t="str">
        <f t="shared" si="16"/>
        <v/>
      </c>
      <c r="J93" s="48">
        <v>0</v>
      </c>
      <c r="K93" s="61">
        <v>0</v>
      </c>
      <c r="L93" s="62" t="str">
        <f t="shared" si="14"/>
        <v/>
      </c>
      <c r="M93" s="60">
        <f t="shared" si="15"/>
        <v>0</v>
      </c>
      <c r="N93" s="60">
        <f t="shared" si="15"/>
        <v>0</v>
      </c>
    </row>
    <row r="94" spans="2:14" x14ac:dyDescent="0.25">
      <c r="B94" s="30" t="s">
        <v>80</v>
      </c>
      <c r="C94" s="31" t="s">
        <v>65</v>
      </c>
      <c r="D94" s="48">
        <v>198</v>
      </c>
      <c r="E94" s="61">
        <v>188</v>
      </c>
      <c r="F94" s="62">
        <f t="shared" si="10"/>
        <v>0.9494949494949495</v>
      </c>
      <c r="G94" s="48">
        <v>0</v>
      </c>
      <c r="H94" s="61">
        <v>0</v>
      </c>
      <c r="I94" s="62" t="str">
        <f t="shared" si="16"/>
        <v/>
      </c>
      <c r="J94" s="48">
        <v>0</v>
      </c>
      <c r="K94" s="61">
        <v>0</v>
      </c>
      <c r="L94" s="62" t="str">
        <f t="shared" si="14"/>
        <v/>
      </c>
      <c r="M94" s="60">
        <f t="shared" si="15"/>
        <v>0</v>
      </c>
      <c r="N94" s="60">
        <f t="shared" si="15"/>
        <v>0</v>
      </c>
    </row>
    <row r="95" spans="2:14" x14ac:dyDescent="0.25">
      <c r="B95" s="30" t="s">
        <v>197</v>
      </c>
      <c r="C95" s="31" t="s">
        <v>156</v>
      </c>
      <c r="D95" s="48">
        <v>0</v>
      </c>
      <c r="E95" s="61">
        <v>0</v>
      </c>
      <c r="F95" s="62" t="str">
        <f t="shared" si="10"/>
        <v/>
      </c>
      <c r="G95" s="48">
        <v>0</v>
      </c>
      <c r="H95" s="61">
        <v>0</v>
      </c>
      <c r="I95" s="62" t="str">
        <f t="shared" si="16"/>
        <v/>
      </c>
      <c r="J95" s="48">
        <v>0</v>
      </c>
      <c r="K95" s="61">
        <v>0</v>
      </c>
      <c r="L95" s="62" t="str">
        <f t="shared" si="14"/>
        <v/>
      </c>
      <c r="M95" s="60" t="str">
        <f t="shared" si="15"/>
        <v/>
      </c>
      <c r="N95" s="60" t="str">
        <f t="shared" si="15"/>
        <v/>
      </c>
    </row>
    <row r="96" spans="2:14" x14ac:dyDescent="0.25">
      <c r="B96" s="30" t="s">
        <v>198</v>
      </c>
      <c r="C96" s="31" t="s">
        <v>189</v>
      </c>
      <c r="D96" s="48">
        <v>0</v>
      </c>
      <c r="E96" s="61">
        <v>0</v>
      </c>
      <c r="F96" s="62" t="str">
        <f t="shared" si="10"/>
        <v/>
      </c>
      <c r="G96" s="48">
        <v>0</v>
      </c>
      <c r="H96" s="61">
        <v>0</v>
      </c>
      <c r="I96" s="62" t="str">
        <f t="shared" si="16"/>
        <v/>
      </c>
      <c r="J96" s="48">
        <v>0</v>
      </c>
      <c r="K96" s="61">
        <v>0</v>
      </c>
      <c r="L96" s="62" t="str">
        <f t="shared" si="14"/>
        <v/>
      </c>
      <c r="M96" s="60" t="str">
        <f t="shared" si="15"/>
        <v/>
      </c>
      <c r="N96" s="60" t="str">
        <f t="shared" si="15"/>
        <v/>
      </c>
    </row>
    <row r="97" spans="2:14" x14ac:dyDescent="0.25">
      <c r="B97" s="30" t="s">
        <v>199</v>
      </c>
      <c r="C97" s="31" t="s">
        <v>155</v>
      </c>
      <c r="D97" s="48">
        <v>0</v>
      </c>
      <c r="E97" s="61">
        <v>0</v>
      </c>
      <c r="F97" s="62" t="str">
        <f t="shared" si="10"/>
        <v/>
      </c>
      <c r="G97" s="48">
        <v>0</v>
      </c>
      <c r="H97" s="61">
        <v>0</v>
      </c>
      <c r="I97" s="62" t="str">
        <f t="shared" si="16"/>
        <v/>
      </c>
      <c r="J97" s="48">
        <v>0</v>
      </c>
      <c r="K97" s="61">
        <v>0</v>
      </c>
      <c r="L97" s="62" t="str">
        <f t="shared" si="14"/>
        <v/>
      </c>
      <c r="M97" s="60" t="str">
        <f t="shared" si="15"/>
        <v/>
      </c>
      <c r="N97" s="60" t="str">
        <f t="shared" si="15"/>
        <v/>
      </c>
    </row>
    <row r="98" spans="2:14" x14ac:dyDescent="0.25">
      <c r="B98" s="30" t="s">
        <v>200</v>
      </c>
      <c r="C98" s="31" t="s">
        <v>133</v>
      </c>
      <c r="D98" s="48">
        <v>20</v>
      </c>
      <c r="E98" s="61">
        <v>0</v>
      </c>
      <c r="F98" s="62">
        <f t="shared" si="10"/>
        <v>0</v>
      </c>
      <c r="G98" s="48">
        <v>0</v>
      </c>
      <c r="H98" s="61">
        <v>0</v>
      </c>
      <c r="I98" s="62" t="str">
        <f t="shared" si="16"/>
        <v/>
      </c>
      <c r="J98" s="48">
        <v>0</v>
      </c>
      <c r="K98" s="61">
        <v>0</v>
      </c>
      <c r="L98" s="62" t="str">
        <f t="shared" si="14"/>
        <v/>
      </c>
      <c r="M98" s="60">
        <f t="shared" si="15"/>
        <v>0</v>
      </c>
      <c r="N98" s="60" t="str">
        <f t="shared" si="15"/>
        <v/>
      </c>
    </row>
    <row r="99" spans="2:14" x14ac:dyDescent="0.25">
      <c r="B99" s="30" t="s">
        <v>201</v>
      </c>
      <c r="C99" s="31" t="s">
        <v>134</v>
      </c>
      <c r="D99" s="48">
        <v>30</v>
      </c>
      <c r="E99" s="61">
        <v>0</v>
      </c>
      <c r="F99" s="62">
        <f t="shared" si="10"/>
        <v>0</v>
      </c>
      <c r="G99" s="48">
        <v>0</v>
      </c>
      <c r="H99" s="61">
        <v>0</v>
      </c>
      <c r="I99" s="62" t="str">
        <f t="shared" si="16"/>
        <v/>
      </c>
      <c r="J99" s="48">
        <v>0</v>
      </c>
      <c r="K99" s="61">
        <v>0</v>
      </c>
      <c r="L99" s="62" t="str">
        <f t="shared" si="14"/>
        <v/>
      </c>
      <c r="M99" s="60">
        <f t="shared" ref="M99:N138" si="20">IFERROR(J99/D99,"")</f>
        <v>0</v>
      </c>
      <c r="N99" s="60" t="str">
        <f t="shared" si="20"/>
        <v/>
      </c>
    </row>
    <row r="100" spans="2:14" x14ac:dyDescent="0.25">
      <c r="B100" s="44" t="s">
        <v>79</v>
      </c>
      <c r="C100" s="89" t="s">
        <v>39</v>
      </c>
      <c r="D100" s="91">
        <f>D101+D102+D103+D104+D105+D106+D107</f>
        <v>11783</v>
      </c>
      <c r="E100" s="113">
        <f t="shared" ref="E100" si="21">E101+E102+E103+E104+E105+E106+E107</f>
        <v>8765</v>
      </c>
      <c r="F100" s="114">
        <f t="shared" si="10"/>
        <v>0.74386828481710943</v>
      </c>
      <c r="G100" s="91">
        <f t="shared" ref="G100:H100" si="22">G101+G102+G103+G104+G105+G106+G107</f>
        <v>0</v>
      </c>
      <c r="H100" s="113">
        <f t="shared" si="22"/>
        <v>0</v>
      </c>
      <c r="I100" s="114" t="str">
        <f t="shared" si="16"/>
        <v/>
      </c>
      <c r="J100" s="91">
        <f t="shared" ref="J100:K100" si="23">J101+J102+J103+J104+J105+J106+J107</f>
        <v>0</v>
      </c>
      <c r="K100" s="113">
        <f t="shared" si="23"/>
        <v>0</v>
      </c>
      <c r="L100" s="114" t="str">
        <f t="shared" si="14"/>
        <v/>
      </c>
      <c r="M100" s="115">
        <f t="shared" si="20"/>
        <v>0</v>
      </c>
      <c r="N100" s="115">
        <f t="shared" si="20"/>
        <v>0</v>
      </c>
    </row>
    <row r="101" spans="2:14" x14ac:dyDescent="0.25">
      <c r="B101" s="30" t="s">
        <v>202</v>
      </c>
      <c r="C101" s="31" t="s">
        <v>158</v>
      </c>
      <c r="D101" s="48">
        <v>10620</v>
      </c>
      <c r="E101" s="61">
        <v>8510</v>
      </c>
      <c r="F101" s="62">
        <f t="shared" si="10"/>
        <v>0.80131826741996237</v>
      </c>
      <c r="G101" s="48">
        <v>0</v>
      </c>
      <c r="H101" s="61">
        <v>0</v>
      </c>
      <c r="I101" s="62" t="str">
        <f t="shared" si="16"/>
        <v/>
      </c>
      <c r="J101" s="48">
        <v>0</v>
      </c>
      <c r="K101" s="61">
        <v>0</v>
      </c>
      <c r="L101" s="62" t="str">
        <f t="shared" si="14"/>
        <v/>
      </c>
      <c r="M101" s="60">
        <f t="shared" si="20"/>
        <v>0</v>
      </c>
      <c r="N101" s="60">
        <f t="shared" si="20"/>
        <v>0</v>
      </c>
    </row>
    <row r="102" spans="2:14" x14ac:dyDescent="0.25">
      <c r="B102" s="30" t="s">
        <v>81</v>
      </c>
      <c r="C102" s="31" t="s">
        <v>65</v>
      </c>
      <c r="D102" s="48">
        <v>113</v>
      </c>
      <c r="E102" s="61">
        <v>60</v>
      </c>
      <c r="F102" s="62">
        <f t="shared" si="10"/>
        <v>0.53097345132743368</v>
      </c>
      <c r="G102" s="48">
        <v>0</v>
      </c>
      <c r="H102" s="61">
        <v>0</v>
      </c>
      <c r="I102" s="62" t="str">
        <f t="shared" si="16"/>
        <v/>
      </c>
      <c r="J102" s="48">
        <v>0</v>
      </c>
      <c r="K102" s="61">
        <v>0</v>
      </c>
      <c r="L102" s="62" t="str">
        <f t="shared" si="14"/>
        <v/>
      </c>
      <c r="M102" s="60">
        <f t="shared" si="20"/>
        <v>0</v>
      </c>
      <c r="N102" s="60">
        <f t="shared" si="20"/>
        <v>0</v>
      </c>
    </row>
    <row r="103" spans="2:14" x14ac:dyDescent="0.25">
      <c r="B103" s="30" t="s">
        <v>203</v>
      </c>
      <c r="C103" s="31" t="s">
        <v>156</v>
      </c>
      <c r="D103" s="48">
        <v>235</v>
      </c>
      <c r="E103" s="61">
        <v>108</v>
      </c>
      <c r="F103" s="62">
        <f t="shared" si="10"/>
        <v>0.45957446808510638</v>
      </c>
      <c r="G103" s="48">
        <v>0</v>
      </c>
      <c r="H103" s="61">
        <v>0</v>
      </c>
      <c r="I103" s="62" t="str">
        <f t="shared" si="16"/>
        <v/>
      </c>
      <c r="J103" s="48">
        <v>0</v>
      </c>
      <c r="K103" s="61">
        <v>0</v>
      </c>
      <c r="L103" s="62" t="str">
        <f t="shared" si="14"/>
        <v/>
      </c>
      <c r="M103" s="60">
        <f t="shared" si="20"/>
        <v>0</v>
      </c>
      <c r="N103" s="60">
        <f t="shared" si="20"/>
        <v>0</v>
      </c>
    </row>
    <row r="104" spans="2:14" x14ac:dyDescent="0.25">
      <c r="B104" s="30" t="s">
        <v>204</v>
      </c>
      <c r="C104" s="31" t="s">
        <v>189</v>
      </c>
      <c r="D104" s="48">
        <v>0</v>
      </c>
      <c r="E104" s="61">
        <v>0</v>
      </c>
      <c r="F104" s="62" t="str">
        <f t="shared" si="10"/>
        <v/>
      </c>
      <c r="G104" s="48">
        <v>0</v>
      </c>
      <c r="H104" s="61">
        <v>0</v>
      </c>
      <c r="I104" s="62" t="str">
        <f t="shared" si="16"/>
        <v/>
      </c>
      <c r="J104" s="48">
        <v>0</v>
      </c>
      <c r="K104" s="61">
        <v>0</v>
      </c>
      <c r="L104" s="62" t="str">
        <f t="shared" si="14"/>
        <v/>
      </c>
      <c r="M104" s="60" t="str">
        <f t="shared" si="20"/>
        <v/>
      </c>
      <c r="N104" s="60" t="str">
        <f t="shared" si="20"/>
        <v/>
      </c>
    </row>
    <row r="105" spans="2:14" x14ac:dyDescent="0.25">
      <c r="B105" s="30" t="s">
        <v>205</v>
      </c>
      <c r="C105" s="31" t="s">
        <v>155</v>
      </c>
      <c r="D105" s="48">
        <v>695</v>
      </c>
      <c r="E105" s="61">
        <v>0</v>
      </c>
      <c r="F105" s="62">
        <f t="shared" si="10"/>
        <v>0</v>
      </c>
      <c r="G105" s="48">
        <v>0</v>
      </c>
      <c r="H105" s="61">
        <v>0</v>
      </c>
      <c r="I105" s="62" t="str">
        <f t="shared" si="16"/>
        <v/>
      </c>
      <c r="J105" s="48">
        <v>0</v>
      </c>
      <c r="K105" s="61">
        <v>0</v>
      </c>
      <c r="L105" s="62" t="str">
        <f t="shared" si="14"/>
        <v/>
      </c>
      <c r="M105" s="60">
        <f t="shared" si="20"/>
        <v>0</v>
      </c>
      <c r="N105" s="60" t="str">
        <f t="shared" si="20"/>
        <v/>
      </c>
    </row>
    <row r="106" spans="2:14" x14ac:dyDescent="0.25">
      <c r="B106" s="30" t="s">
        <v>206</v>
      </c>
      <c r="C106" s="31" t="s">
        <v>133</v>
      </c>
      <c r="D106" s="48">
        <v>120</v>
      </c>
      <c r="E106" s="61">
        <v>87</v>
      </c>
      <c r="F106" s="62">
        <f t="shared" si="10"/>
        <v>0.72499999999999998</v>
      </c>
      <c r="G106" s="48">
        <v>0</v>
      </c>
      <c r="H106" s="61">
        <v>0</v>
      </c>
      <c r="I106" s="62" t="str">
        <f t="shared" si="16"/>
        <v/>
      </c>
      <c r="J106" s="48">
        <v>0</v>
      </c>
      <c r="K106" s="61">
        <v>0</v>
      </c>
      <c r="L106" s="62" t="str">
        <f t="shared" si="14"/>
        <v/>
      </c>
      <c r="M106" s="60">
        <f t="shared" si="20"/>
        <v>0</v>
      </c>
      <c r="N106" s="60">
        <f t="shared" si="20"/>
        <v>0</v>
      </c>
    </row>
    <row r="107" spans="2:14" x14ac:dyDescent="0.25">
      <c r="B107" s="30" t="s">
        <v>207</v>
      </c>
      <c r="C107" s="31" t="s">
        <v>134</v>
      </c>
      <c r="D107" s="48">
        <v>0</v>
      </c>
      <c r="E107" s="61">
        <v>0</v>
      </c>
      <c r="F107" s="62" t="str">
        <f t="shared" si="10"/>
        <v/>
      </c>
      <c r="G107" s="48">
        <v>0</v>
      </c>
      <c r="H107" s="61">
        <v>0</v>
      </c>
      <c r="I107" s="62" t="str">
        <f t="shared" si="16"/>
        <v/>
      </c>
      <c r="J107" s="48">
        <v>0</v>
      </c>
      <c r="K107" s="61">
        <v>0</v>
      </c>
      <c r="L107" s="62" t="str">
        <f t="shared" si="14"/>
        <v/>
      </c>
      <c r="M107" s="60" t="str">
        <f t="shared" si="20"/>
        <v/>
      </c>
      <c r="N107" s="60" t="str">
        <f t="shared" si="20"/>
        <v/>
      </c>
    </row>
    <row r="108" spans="2:14" x14ac:dyDescent="0.25">
      <c r="B108" s="41" t="s">
        <v>41</v>
      </c>
      <c r="C108" s="85" t="s">
        <v>42</v>
      </c>
      <c r="D108" s="87">
        <f>D109+D110+D111+D112+D113+D114+D115+D116</f>
        <v>0</v>
      </c>
      <c r="E108" s="110">
        <f>E109+E110+E111+E112+E113+E114+E115+E116</f>
        <v>0</v>
      </c>
      <c r="F108" s="111" t="str">
        <f t="shared" si="10"/>
        <v/>
      </c>
      <c r="G108" s="87">
        <f>G109+G110+G111+G112+G113+G114+G115+G116</f>
        <v>0</v>
      </c>
      <c r="H108" s="110">
        <f>H109+H110+H111+H112+H113+H114+H115+H116</f>
        <v>0</v>
      </c>
      <c r="I108" s="111" t="str">
        <f t="shared" si="16"/>
        <v/>
      </c>
      <c r="J108" s="87">
        <f>J109+J110+J111+J112+J113+J114+J115+J116</f>
        <v>0</v>
      </c>
      <c r="K108" s="110">
        <f>K109+K110+K111+K112+K113+K114+K115+K116</f>
        <v>0</v>
      </c>
      <c r="L108" s="111" t="str">
        <f t="shared" si="14"/>
        <v/>
      </c>
      <c r="M108" s="112" t="str">
        <f t="shared" si="20"/>
        <v/>
      </c>
      <c r="N108" s="112" t="str">
        <f t="shared" si="20"/>
        <v/>
      </c>
    </row>
    <row r="109" spans="2:14" x14ac:dyDescent="0.25">
      <c r="B109" s="30" t="s">
        <v>82</v>
      </c>
      <c r="C109" s="31" t="s">
        <v>65</v>
      </c>
      <c r="D109" s="48">
        <v>0</v>
      </c>
      <c r="E109" s="61">
        <v>0</v>
      </c>
      <c r="F109" s="62" t="str">
        <f t="shared" si="10"/>
        <v/>
      </c>
      <c r="G109" s="48">
        <v>0</v>
      </c>
      <c r="H109" s="61">
        <v>0</v>
      </c>
      <c r="I109" s="62" t="str">
        <f t="shared" si="16"/>
        <v/>
      </c>
      <c r="J109" s="48">
        <v>0</v>
      </c>
      <c r="K109" s="61">
        <v>0</v>
      </c>
      <c r="L109" s="62" t="str">
        <f t="shared" si="14"/>
        <v/>
      </c>
      <c r="M109" s="60" t="str">
        <f t="shared" si="20"/>
        <v/>
      </c>
      <c r="N109" s="60" t="str">
        <f t="shared" si="20"/>
        <v/>
      </c>
    </row>
    <row r="110" spans="2:14" x14ac:dyDescent="0.25">
      <c r="B110" s="30" t="s">
        <v>208</v>
      </c>
      <c r="C110" s="31" t="s">
        <v>156</v>
      </c>
      <c r="D110" s="48">
        <v>0</v>
      </c>
      <c r="E110" s="61">
        <v>0</v>
      </c>
      <c r="F110" s="62" t="str">
        <f t="shared" si="10"/>
        <v/>
      </c>
      <c r="G110" s="48">
        <v>0</v>
      </c>
      <c r="H110" s="61">
        <v>0</v>
      </c>
      <c r="I110" s="62" t="str">
        <f t="shared" si="16"/>
        <v/>
      </c>
      <c r="J110" s="48">
        <v>0</v>
      </c>
      <c r="K110" s="61">
        <v>0</v>
      </c>
      <c r="L110" s="62" t="str">
        <f t="shared" si="14"/>
        <v/>
      </c>
      <c r="M110" s="60" t="str">
        <f t="shared" si="20"/>
        <v/>
      </c>
      <c r="N110" s="60" t="str">
        <f t="shared" si="20"/>
        <v/>
      </c>
    </row>
    <row r="111" spans="2:14" x14ac:dyDescent="0.25">
      <c r="B111" s="30" t="s">
        <v>209</v>
      </c>
      <c r="C111" s="31" t="s">
        <v>189</v>
      </c>
      <c r="D111" s="48">
        <v>0</v>
      </c>
      <c r="E111" s="61">
        <v>0</v>
      </c>
      <c r="F111" s="62" t="str">
        <f t="shared" si="10"/>
        <v/>
      </c>
      <c r="G111" s="48">
        <v>0</v>
      </c>
      <c r="H111" s="61">
        <v>0</v>
      </c>
      <c r="I111" s="62" t="str">
        <f t="shared" si="16"/>
        <v/>
      </c>
      <c r="J111" s="48">
        <v>0</v>
      </c>
      <c r="K111" s="61">
        <v>0</v>
      </c>
      <c r="L111" s="62" t="str">
        <f t="shared" si="14"/>
        <v/>
      </c>
      <c r="M111" s="60" t="str">
        <f t="shared" si="20"/>
        <v/>
      </c>
      <c r="N111" s="60" t="str">
        <f t="shared" si="20"/>
        <v/>
      </c>
    </row>
    <row r="112" spans="2:14" x14ac:dyDescent="0.25">
      <c r="B112" s="30" t="s">
        <v>210</v>
      </c>
      <c r="C112" s="31" t="s">
        <v>212</v>
      </c>
      <c r="D112" s="48">
        <v>0</v>
      </c>
      <c r="E112" s="61">
        <v>0</v>
      </c>
      <c r="F112" s="62" t="str">
        <f t="shared" si="10"/>
        <v/>
      </c>
      <c r="G112" s="48">
        <v>0</v>
      </c>
      <c r="H112" s="61">
        <v>0</v>
      </c>
      <c r="I112" s="62" t="str">
        <f t="shared" si="16"/>
        <v/>
      </c>
      <c r="J112" s="48">
        <v>0</v>
      </c>
      <c r="K112" s="61">
        <v>0</v>
      </c>
      <c r="L112" s="62" t="str">
        <f t="shared" si="14"/>
        <v/>
      </c>
      <c r="M112" s="60" t="str">
        <f t="shared" si="20"/>
        <v/>
      </c>
      <c r="N112" s="60" t="str">
        <f t="shared" si="20"/>
        <v/>
      </c>
    </row>
    <row r="113" spans="2:14" x14ac:dyDescent="0.25">
      <c r="B113" s="30" t="s">
        <v>211</v>
      </c>
      <c r="C113" s="31" t="s">
        <v>133</v>
      </c>
      <c r="D113" s="48">
        <v>0</v>
      </c>
      <c r="E113" s="61">
        <v>0</v>
      </c>
      <c r="F113" s="62" t="str">
        <f t="shared" si="10"/>
        <v/>
      </c>
      <c r="G113" s="48">
        <v>0</v>
      </c>
      <c r="H113" s="61">
        <v>0</v>
      </c>
      <c r="I113" s="62" t="str">
        <f t="shared" si="16"/>
        <v/>
      </c>
      <c r="J113" s="48">
        <v>0</v>
      </c>
      <c r="K113" s="61">
        <v>0</v>
      </c>
      <c r="L113" s="62" t="str">
        <f t="shared" si="14"/>
        <v/>
      </c>
      <c r="M113" s="60" t="str">
        <f t="shared" si="20"/>
        <v/>
      </c>
      <c r="N113" s="60" t="str">
        <f t="shared" si="20"/>
        <v/>
      </c>
    </row>
    <row r="114" spans="2:14" x14ac:dyDescent="0.25">
      <c r="B114" s="30" t="s">
        <v>215</v>
      </c>
      <c r="C114" s="31" t="s">
        <v>134</v>
      </c>
      <c r="D114" s="48">
        <v>0</v>
      </c>
      <c r="E114" s="61">
        <v>0</v>
      </c>
      <c r="F114" s="62" t="str">
        <f t="shared" si="10"/>
        <v/>
      </c>
      <c r="G114" s="48">
        <v>0</v>
      </c>
      <c r="H114" s="61">
        <v>0</v>
      </c>
      <c r="I114" s="62" t="str">
        <f t="shared" si="16"/>
        <v/>
      </c>
      <c r="J114" s="48">
        <v>0</v>
      </c>
      <c r="K114" s="61">
        <v>0</v>
      </c>
      <c r="L114" s="62" t="str">
        <f t="shared" si="14"/>
        <v/>
      </c>
      <c r="M114" s="60" t="str">
        <f t="shared" si="20"/>
        <v/>
      </c>
      <c r="N114" s="60" t="str">
        <f t="shared" si="20"/>
        <v/>
      </c>
    </row>
    <row r="115" spans="2:14" x14ac:dyDescent="0.25">
      <c r="B115" s="30" t="s">
        <v>216</v>
      </c>
      <c r="C115" s="31" t="s">
        <v>213</v>
      </c>
      <c r="D115" s="48">
        <v>0</v>
      </c>
      <c r="E115" s="61">
        <v>0</v>
      </c>
      <c r="F115" s="62" t="str">
        <f t="shared" si="10"/>
        <v/>
      </c>
      <c r="G115" s="48">
        <v>0</v>
      </c>
      <c r="H115" s="61">
        <v>0</v>
      </c>
      <c r="I115" s="62" t="str">
        <f t="shared" si="16"/>
        <v/>
      </c>
      <c r="J115" s="48">
        <v>0</v>
      </c>
      <c r="K115" s="61">
        <v>0</v>
      </c>
      <c r="L115" s="62" t="str">
        <f t="shared" si="14"/>
        <v/>
      </c>
      <c r="M115" s="60" t="str">
        <f t="shared" si="20"/>
        <v/>
      </c>
      <c r="N115" s="60" t="str">
        <f t="shared" si="20"/>
        <v/>
      </c>
    </row>
    <row r="116" spans="2:14" x14ac:dyDescent="0.25">
      <c r="B116" s="30" t="s">
        <v>217</v>
      </c>
      <c r="C116" s="31" t="s">
        <v>214</v>
      </c>
      <c r="D116" s="48">
        <v>0</v>
      </c>
      <c r="E116" s="61">
        <v>0</v>
      </c>
      <c r="F116" s="62" t="str">
        <f t="shared" si="10"/>
        <v/>
      </c>
      <c r="G116" s="48">
        <v>0</v>
      </c>
      <c r="H116" s="61">
        <v>0</v>
      </c>
      <c r="I116" s="62" t="str">
        <f t="shared" si="16"/>
        <v/>
      </c>
      <c r="J116" s="48">
        <v>0</v>
      </c>
      <c r="K116" s="61">
        <v>0</v>
      </c>
      <c r="L116" s="62" t="str">
        <f t="shared" si="14"/>
        <v/>
      </c>
      <c r="M116" s="60" t="str">
        <f t="shared" si="20"/>
        <v/>
      </c>
      <c r="N116" s="60" t="str">
        <f t="shared" si="20"/>
        <v/>
      </c>
    </row>
    <row r="117" spans="2:14" x14ac:dyDescent="0.25">
      <c r="B117" s="41" t="s">
        <v>35</v>
      </c>
      <c r="C117" s="85" t="s">
        <v>43</v>
      </c>
      <c r="D117" s="87">
        <f>D118+D119+D120+D121+D122+D123+D124</f>
        <v>13249</v>
      </c>
      <c r="E117" s="110">
        <f t="shared" ref="E117" si="24">E118+E119+E120+E121+E122+E123+E124</f>
        <v>7822</v>
      </c>
      <c r="F117" s="111">
        <f t="shared" si="10"/>
        <v>0.59038417993810854</v>
      </c>
      <c r="G117" s="87">
        <f t="shared" ref="G117:H117" si="25">G118+G119+G120+G121+G122+G123+G124</f>
        <v>0</v>
      </c>
      <c r="H117" s="110">
        <f t="shared" si="25"/>
        <v>0</v>
      </c>
      <c r="I117" s="111" t="str">
        <f t="shared" si="16"/>
        <v/>
      </c>
      <c r="J117" s="87">
        <f t="shared" ref="J117:K117" si="26">J118+J119+J120+J121+J122+J123+J124</f>
        <v>0</v>
      </c>
      <c r="K117" s="110">
        <f t="shared" si="26"/>
        <v>0</v>
      </c>
      <c r="L117" s="111" t="str">
        <f t="shared" si="14"/>
        <v/>
      </c>
      <c r="M117" s="112">
        <f t="shared" si="20"/>
        <v>0</v>
      </c>
      <c r="N117" s="112">
        <f t="shared" si="20"/>
        <v>0</v>
      </c>
    </row>
    <row r="118" spans="2:14" x14ac:dyDescent="0.25">
      <c r="B118" s="30" t="s">
        <v>218</v>
      </c>
      <c r="C118" s="31" t="s">
        <v>158</v>
      </c>
      <c r="D118" s="48">
        <v>12820</v>
      </c>
      <c r="E118" s="61">
        <v>7693</v>
      </c>
      <c r="F118" s="62">
        <f t="shared" si="10"/>
        <v>0.60007800312012483</v>
      </c>
      <c r="G118" s="48">
        <v>0</v>
      </c>
      <c r="H118" s="61">
        <v>0</v>
      </c>
      <c r="I118" s="62" t="str">
        <f t="shared" si="16"/>
        <v/>
      </c>
      <c r="J118" s="48">
        <v>0</v>
      </c>
      <c r="K118" s="61">
        <v>0</v>
      </c>
      <c r="L118" s="62" t="str">
        <f t="shared" si="14"/>
        <v/>
      </c>
      <c r="M118" s="60">
        <f t="shared" si="20"/>
        <v>0</v>
      </c>
      <c r="N118" s="60">
        <f t="shared" si="20"/>
        <v>0</v>
      </c>
    </row>
    <row r="119" spans="2:14" x14ac:dyDescent="0.25">
      <c r="B119" s="30" t="s">
        <v>83</v>
      </c>
      <c r="C119" s="31" t="s">
        <v>65</v>
      </c>
      <c r="D119" s="48">
        <v>219</v>
      </c>
      <c r="E119" s="61">
        <v>109</v>
      </c>
      <c r="F119" s="62">
        <f t="shared" si="10"/>
        <v>0.49771689497716892</v>
      </c>
      <c r="G119" s="48">
        <v>0</v>
      </c>
      <c r="H119" s="61">
        <v>0</v>
      </c>
      <c r="I119" s="62" t="str">
        <f t="shared" si="16"/>
        <v/>
      </c>
      <c r="J119" s="48">
        <v>0</v>
      </c>
      <c r="K119" s="61">
        <v>0</v>
      </c>
      <c r="L119" s="62" t="str">
        <f t="shared" si="14"/>
        <v/>
      </c>
      <c r="M119" s="60">
        <f t="shared" si="20"/>
        <v>0</v>
      </c>
      <c r="N119" s="60">
        <f t="shared" si="20"/>
        <v>0</v>
      </c>
    </row>
    <row r="120" spans="2:14" x14ac:dyDescent="0.25">
      <c r="B120" s="30" t="s">
        <v>219</v>
      </c>
      <c r="C120" s="31" t="s">
        <v>156</v>
      </c>
      <c r="D120" s="48">
        <v>180</v>
      </c>
      <c r="E120" s="61">
        <v>0</v>
      </c>
      <c r="F120" s="62">
        <f t="shared" si="10"/>
        <v>0</v>
      </c>
      <c r="G120" s="48">
        <v>0</v>
      </c>
      <c r="H120" s="61">
        <v>0</v>
      </c>
      <c r="I120" s="62" t="str">
        <f t="shared" si="16"/>
        <v/>
      </c>
      <c r="J120" s="48">
        <v>0</v>
      </c>
      <c r="K120" s="61">
        <v>0</v>
      </c>
      <c r="L120" s="62" t="str">
        <f t="shared" si="14"/>
        <v/>
      </c>
      <c r="M120" s="60">
        <f t="shared" si="20"/>
        <v>0</v>
      </c>
      <c r="N120" s="60" t="str">
        <f t="shared" si="20"/>
        <v/>
      </c>
    </row>
    <row r="121" spans="2:14" x14ac:dyDescent="0.25">
      <c r="B121" s="30" t="s">
        <v>220</v>
      </c>
      <c r="C121" s="31" t="s">
        <v>189</v>
      </c>
      <c r="D121" s="48">
        <v>0</v>
      </c>
      <c r="E121" s="61">
        <v>0</v>
      </c>
      <c r="F121" s="62" t="str">
        <f t="shared" si="10"/>
        <v/>
      </c>
      <c r="G121" s="48">
        <v>0</v>
      </c>
      <c r="H121" s="61">
        <v>0</v>
      </c>
      <c r="I121" s="62" t="str">
        <f t="shared" si="16"/>
        <v/>
      </c>
      <c r="J121" s="48">
        <v>0</v>
      </c>
      <c r="K121" s="61">
        <v>0</v>
      </c>
      <c r="L121" s="62" t="str">
        <f t="shared" si="14"/>
        <v/>
      </c>
      <c r="M121" s="60" t="str">
        <f t="shared" si="20"/>
        <v/>
      </c>
      <c r="N121" s="60" t="str">
        <f t="shared" si="20"/>
        <v/>
      </c>
    </row>
    <row r="122" spans="2:14" x14ac:dyDescent="0.25">
      <c r="B122" s="30" t="s">
        <v>221</v>
      </c>
      <c r="C122" s="31" t="s">
        <v>155</v>
      </c>
      <c r="D122" s="48">
        <v>0</v>
      </c>
      <c r="E122" s="61">
        <v>0</v>
      </c>
      <c r="F122" s="62" t="str">
        <f t="shared" si="10"/>
        <v/>
      </c>
      <c r="G122" s="48">
        <v>0</v>
      </c>
      <c r="H122" s="61">
        <v>0</v>
      </c>
      <c r="I122" s="62" t="str">
        <f t="shared" si="16"/>
        <v/>
      </c>
      <c r="J122" s="48">
        <v>0</v>
      </c>
      <c r="K122" s="61">
        <v>0</v>
      </c>
      <c r="L122" s="62" t="str">
        <f t="shared" si="14"/>
        <v/>
      </c>
      <c r="M122" s="60" t="str">
        <f t="shared" si="20"/>
        <v/>
      </c>
      <c r="N122" s="60" t="str">
        <f t="shared" si="20"/>
        <v/>
      </c>
    </row>
    <row r="123" spans="2:14" x14ac:dyDescent="0.25">
      <c r="B123" s="30" t="s">
        <v>222</v>
      </c>
      <c r="C123" s="31" t="s">
        <v>133</v>
      </c>
      <c r="D123" s="48">
        <v>0</v>
      </c>
      <c r="E123" s="61">
        <v>20</v>
      </c>
      <c r="F123" s="62" t="str">
        <f t="shared" si="10"/>
        <v/>
      </c>
      <c r="G123" s="48">
        <v>0</v>
      </c>
      <c r="H123" s="61">
        <v>0</v>
      </c>
      <c r="I123" s="62" t="str">
        <f t="shared" si="16"/>
        <v/>
      </c>
      <c r="J123" s="48">
        <v>0</v>
      </c>
      <c r="K123" s="61">
        <v>0</v>
      </c>
      <c r="L123" s="62" t="str">
        <f t="shared" si="14"/>
        <v/>
      </c>
      <c r="M123" s="60" t="str">
        <f t="shared" si="20"/>
        <v/>
      </c>
      <c r="N123" s="60">
        <f t="shared" si="20"/>
        <v>0</v>
      </c>
    </row>
    <row r="124" spans="2:14" x14ac:dyDescent="0.25">
      <c r="B124" s="30" t="s">
        <v>223</v>
      </c>
      <c r="C124" s="31" t="s">
        <v>134</v>
      </c>
      <c r="D124" s="48">
        <v>30</v>
      </c>
      <c r="E124" s="61">
        <v>0</v>
      </c>
      <c r="F124" s="62">
        <f t="shared" si="10"/>
        <v>0</v>
      </c>
      <c r="G124" s="48">
        <v>0</v>
      </c>
      <c r="H124" s="61">
        <v>0</v>
      </c>
      <c r="I124" s="62" t="str">
        <f t="shared" si="16"/>
        <v/>
      </c>
      <c r="J124" s="48">
        <v>0</v>
      </c>
      <c r="K124" s="61">
        <v>0</v>
      </c>
      <c r="L124" s="62" t="str">
        <f t="shared" si="14"/>
        <v/>
      </c>
      <c r="M124" s="60">
        <f t="shared" si="20"/>
        <v>0</v>
      </c>
      <c r="N124" s="60" t="str">
        <f t="shared" si="20"/>
        <v/>
      </c>
    </row>
    <row r="125" spans="2:14" x14ac:dyDescent="0.25">
      <c r="B125" s="41" t="s">
        <v>44</v>
      </c>
      <c r="C125" s="85" t="s">
        <v>45</v>
      </c>
      <c r="D125" s="87">
        <f>D126+D127+D128+D129+D130+D131+D132+D133</f>
        <v>575</v>
      </c>
      <c r="E125" s="110">
        <f>E126+E127+E128+E129+E130+E131+E132+E133</f>
        <v>907</v>
      </c>
      <c r="F125" s="111">
        <f t="shared" si="10"/>
        <v>1.577391304347826</v>
      </c>
      <c r="G125" s="87">
        <f>G126+G127+G128+G129+G130+G131+G132+G133</f>
        <v>0</v>
      </c>
      <c r="H125" s="110">
        <f>H126+H127+H128+H129+H130+H131+H132+H133</f>
        <v>0</v>
      </c>
      <c r="I125" s="111" t="str">
        <f t="shared" si="16"/>
        <v/>
      </c>
      <c r="J125" s="87">
        <f>J126+J127+J128+J129+J130+J131+J132+J133</f>
        <v>0</v>
      </c>
      <c r="K125" s="110">
        <f>K126+K127+K128+K129+K130+K131+K132+K133</f>
        <v>0</v>
      </c>
      <c r="L125" s="111" t="str">
        <f t="shared" si="14"/>
        <v/>
      </c>
      <c r="M125" s="112">
        <f t="shared" si="20"/>
        <v>0</v>
      </c>
      <c r="N125" s="112">
        <f t="shared" si="20"/>
        <v>0</v>
      </c>
    </row>
    <row r="126" spans="2:14" x14ac:dyDescent="0.25">
      <c r="B126" s="30" t="s">
        <v>224</v>
      </c>
      <c r="C126" s="31" t="s">
        <v>158</v>
      </c>
      <c r="D126" s="48">
        <v>270</v>
      </c>
      <c r="E126" s="61">
        <v>330</v>
      </c>
      <c r="F126" s="62">
        <f t="shared" si="10"/>
        <v>1.2222222222222223</v>
      </c>
      <c r="G126" s="48">
        <v>0</v>
      </c>
      <c r="H126" s="61">
        <v>0</v>
      </c>
      <c r="I126" s="62" t="str">
        <f t="shared" si="16"/>
        <v/>
      </c>
      <c r="J126" s="48">
        <v>0</v>
      </c>
      <c r="K126" s="61">
        <v>0</v>
      </c>
      <c r="L126" s="62" t="str">
        <f t="shared" si="14"/>
        <v/>
      </c>
      <c r="M126" s="60">
        <f t="shared" si="20"/>
        <v>0</v>
      </c>
      <c r="N126" s="60">
        <f t="shared" si="20"/>
        <v>0</v>
      </c>
    </row>
    <row r="127" spans="2:14" x14ac:dyDescent="0.25">
      <c r="B127" s="30" t="s">
        <v>84</v>
      </c>
      <c r="C127" s="31" t="s">
        <v>65</v>
      </c>
      <c r="D127" s="48">
        <v>0</v>
      </c>
      <c r="E127" s="61">
        <v>0</v>
      </c>
      <c r="F127" s="62" t="str">
        <f t="shared" si="10"/>
        <v/>
      </c>
      <c r="G127" s="48">
        <v>0</v>
      </c>
      <c r="H127" s="61">
        <v>0</v>
      </c>
      <c r="I127" s="62" t="str">
        <f t="shared" si="16"/>
        <v/>
      </c>
      <c r="J127" s="48">
        <v>0</v>
      </c>
      <c r="K127" s="61">
        <v>0</v>
      </c>
      <c r="L127" s="62" t="str">
        <f t="shared" si="14"/>
        <v/>
      </c>
      <c r="M127" s="60" t="str">
        <f t="shared" si="20"/>
        <v/>
      </c>
      <c r="N127" s="60" t="str">
        <f t="shared" si="20"/>
        <v/>
      </c>
    </row>
    <row r="128" spans="2:14" x14ac:dyDescent="0.25">
      <c r="B128" s="30" t="s">
        <v>225</v>
      </c>
      <c r="C128" s="31" t="s">
        <v>156</v>
      </c>
      <c r="D128" s="48">
        <v>250</v>
      </c>
      <c r="E128" s="61">
        <v>162</v>
      </c>
      <c r="F128" s="62">
        <f t="shared" si="10"/>
        <v>0.64800000000000002</v>
      </c>
      <c r="G128" s="48">
        <v>0</v>
      </c>
      <c r="H128" s="61">
        <v>0</v>
      </c>
      <c r="I128" s="62" t="str">
        <f t="shared" si="16"/>
        <v/>
      </c>
      <c r="J128" s="48">
        <v>0</v>
      </c>
      <c r="K128" s="61">
        <v>0</v>
      </c>
      <c r="L128" s="62" t="str">
        <f t="shared" si="14"/>
        <v/>
      </c>
      <c r="M128" s="60">
        <f t="shared" si="20"/>
        <v>0</v>
      </c>
      <c r="N128" s="60">
        <f t="shared" si="20"/>
        <v>0</v>
      </c>
    </row>
    <row r="129" spans="2:14" x14ac:dyDescent="0.25">
      <c r="B129" s="30" t="s">
        <v>226</v>
      </c>
      <c r="C129" s="31" t="s">
        <v>189</v>
      </c>
      <c r="D129" s="48">
        <v>0</v>
      </c>
      <c r="E129" s="61">
        <v>0</v>
      </c>
      <c r="F129" s="62" t="str">
        <f t="shared" si="10"/>
        <v/>
      </c>
      <c r="G129" s="48">
        <v>0</v>
      </c>
      <c r="H129" s="61">
        <v>0</v>
      </c>
      <c r="I129" s="62" t="str">
        <f t="shared" si="16"/>
        <v/>
      </c>
      <c r="J129" s="48">
        <v>0</v>
      </c>
      <c r="K129" s="61">
        <v>0</v>
      </c>
      <c r="L129" s="62" t="str">
        <f t="shared" si="14"/>
        <v/>
      </c>
      <c r="M129" s="60" t="str">
        <f t="shared" si="20"/>
        <v/>
      </c>
      <c r="N129" s="60" t="str">
        <f t="shared" si="20"/>
        <v/>
      </c>
    </row>
    <row r="130" spans="2:14" x14ac:dyDescent="0.25">
      <c r="B130" s="30" t="s">
        <v>227</v>
      </c>
      <c r="C130" s="31" t="s">
        <v>155</v>
      </c>
      <c r="D130" s="48">
        <v>0</v>
      </c>
      <c r="E130" s="61">
        <v>0</v>
      </c>
      <c r="F130" s="62" t="str">
        <f t="shared" si="10"/>
        <v/>
      </c>
      <c r="G130" s="48">
        <v>0</v>
      </c>
      <c r="H130" s="61">
        <v>0</v>
      </c>
      <c r="I130" s="62" t="str">
        <f t="shared" si="16"/>
        <v/>
      </c>
      <c r="J130" s="48">
        <v>0</v>
      </c>
      <c r="K130" s="61">
        <v>0</v>
      </c>
      <c r="L130" s="62" t="str">
        <f t="shared" si="14"/>
        <v/>
      </c>
      <c r="M130" s="60" t="str">
        <f t="shared" si="20"/>
        <v/>
      </c>
      <c r="N130" s="60" t="str">
        <f t="shared" si="20"/>
        <v/>
      </c>
    </row>
    <row r="131" spans="2:14" x14ac:dyDescent="0.25">
      <c r="B131" s="30" t="s">
        <v>228</v>
      </c>
      <c r="C131" s="31" t="s">
        <v>229</v>
      </c>
      <c r="D131" s="48">
        <v>0</v>
      </c>
      <c r="E131" s="61">
        <v>0</v>
      </c>
      <c r="F131" s="62" t="str">
        <f t="shared" si="10"/>
        <v/>
      </c>
      <c r="G131" s="48">
        <v>0</v>
      </c>
      <c r="H131" s="61">
        <v>0</v>
      </c>
      <c r="I131" s="62" t="str">
        <f t="shared" si="16"/>
        <v/>
      </c>
      <c r="J131" s="48">
        <v>0</v>
      </c>
      <c r="K131" s="61">
        <v>0</v>
      </c>
      <c r="L131" s="62" t="str">
        <f t="shared" si="14"/>
        <v/>
      </c>
      <c r="M131" s="60" t="str">
        <f t="shared" si="20"/>
        <v/>
      </c>
      <c r="N131" s="60" t="str">
        <f t="shared" si="20"/>
        <v/>
      </c>
    </row>
    <row r="132" spans="2:14" x14ac:dyDescent="0.25">
      <c r="B132" s="30" t="s">
        <v>230</v>
      </c>
      <c r="C132" s="31" t="s">
        <v>133</v>
      </c>
      <c r="D132" s="48">
        <v>55</v>
      </c>
      <c r="E132" s="61">
        <v>314</v>
      </c>
      <c r="F132" s="62">
        <f t="shared" si="10"/>
        <v>5.709090909090909</v>
      </c>
      <c r="G132" s="48">
        <v>0</v>
      </c>
      <c r="H132" s="61">
        <v>0</v>
      </c>
      <c r="I132" s="62" t="str">
        <f t="shared" si="16"/>
        <v/>
      </c>
      <c r="J132" s="48">
        <v>0</v>
      </c>
      <c r="K132" s="61">
        <v>0</v>
      </c>
      <c r="L132" s="62" t="str">
        <f t="shared" si="14"/>
        <v/>
      </c>
      <c r="M132" s="60">
        <f t="shared" si="20"/>
        <v>0</v>
      </c>
      <c r="N132" s="60">
        <f t="shared" si="20"/>
        <v>0</v>
      </c>
    </row>
    <row r="133" spans="2:14" x14ac:dyDescent="0.25">
      <c r="B133" s="30" t="s">
        <v>231</v>
      </c>
      <c r="C133" s="31" t="s">
        <v>134</v>
      </c>
      <c r="D133" s="48">
        <v>0</v>
      </c>
      <c r="E133" s="61">
        <v>101</v>
      </c>
      <c r="F133" s="62" t="str">
        <f t="shared" ref="F133:F146" si="27">IFERROR(E133/D133,"")</f>
        <v/>
      </c>
      <c r="G133" s="48">
        <v>0</v>
      </c>
      <c r="H133" s="61">
        <v>0</v>
      </c>
      <c r="I133" s="62" t="str">
        <f t="shared" si="16"/>
        <v/>
      </c>
      <c r="J133" s="48">
        <v>0</v>
      </c>
      <c r="K133" s="61">
        <v>0</v>
      </c>
      <c r="L133" s="62" t="str">
        <f t="shared" si="14"/>
        <v/>
      </c>
      <c r="M133" s="60" t="str">
        <f t="shared" si="20"/>
        <v/>
      </c>
      <c r="N133" s="60">
        <f t="shared" si="20"/>
        <v>0</v>
      </c>
    </row>
    <row r="134" spans="2:14" x14ac:dyDescent="0.25">
      <c r="B134" s="41" t="s">
        <v>46</v>
      </c>
      <c r="C134" s="85" t="s">
        <v>47</v>
      </c>
      <c r="D134" s="87">
        <f>D135+D136+D137+D138+D139+D140+D141</f>
        <v>5885</v>
      </c>
      <c r="E134" s="110">
        <f>E135+E136+E137+E138+E139+E140+E141</f>
        <v>6322</v>
      </c>
      <c r="F134" s="111">
        <f t="shared" si="27"/>
        <v>1.0742565845369583</v>
      </c>
      <c r="G134" s="87">
        <f t="shared" ref="G134:H134" si="28">G135+G136+G137+G138+G139+G140+G141</f>
        <v>0</v>
      </c>
      <c r="H134" s="110">
        <f t="shared" si="28"/>
        <v>0</v>
      </c>
      <c r="I134" s="111" t="str">
        <f t="shared" si="16"/>
        <v/>
      </c>
      <c r="J134" s="87">
        <f t="shared" ref="J134:K134" si="29">J135+J136+J137+J138+J139+J140+J141</f>
        <v>0</v>
      </c>
      <c r="K134" s="110">
        <f t="shared" si="29"/>
        <v>0</v>
      </c>
      <c r="L134" s="111" t="str">
        <f t="shared" si="14"/>
        <v/>
      </c>
      <c r="M134" s="112">
        <f t="shared" si="20"/>
        <v>0</v>
      </c>
      <c r="N134" s="112">
        <f t="shared" si="20"/>
        <v>0</v>
      </c>
    </row>
    <row r="135" spans="2:14" x14ac:dyDescent="0.25">
      <c r="B135" s="30" t="s">
        <v>85</v>
      </c>
      <c r="C135" s="9" t="s">
        <v>65</v>
      </c>
      <c r="D135" s="48">
        <v>0</v>
      </c>
      <c r="E135" s="61">
        <v>0</v>
      </c>
      <c r="F135" s="62" t="str">
        <f t="shared" si="27"/>
        <v/>
      </c>
      <c r="G135" s="48">
        <v>0</v>
      </c>
      <c r="H135" s="61">
        <v>0</v>
      </c>
      <c r="I135" s="62" t="str">
        <f t="shared" si="16"/>
        <v/>
      </c>
      <c r="J135" s="48">
        <v>0</v>
      </c>
      <c r="K135" s="61">
        <v>0</v>
      </c>
      <c r="L135" s="62" t="str">
        <f t="shared" si="14"/>
        <v/>
      </c>
      <c r="M135" s="60" t="str">
        <f t="shared" si="20"/>
        <v/>
      </c>
      <c r="N135" s="60" t="str">
        <f t="shared" si="20"/>
        <v/>
      </c>
    </row>
    <row r="136" spans="2:14" x14ac:dyDescent="0.25">
      <c r="B136" s="30" t="s">
        <v>232</v>
      </c>
      <c r="C136" s="31" t="s">
        <v>156</v>
      </c>
      <c r="D136" s="48">
        <v>430</v>
      </c>
      <c r="E136" s="61">
        <v>229</v>
      </c>
      <c r="F136" s="62">
        <f t="shared" si="27"/>
        <v>0.53255813953488373</v>
      </c>
      <c r="G136" s="48">
        <v>0</v>
      </c>
      <c r="H136" s="61">
        <v>0</v>
      </c>
      <c r="I136" s="62" t="str">
        <f t="shared" si="16"/>
        <v/>
      </c>
      <c r="J136" s="48">
        <v>0</v>
      </c>
      <c r="K136" s="61">
        <v>0</v>
      </c>
      <c r="L136" s="62" t="str">
        <f t="shared" si="14"/>
        <v/>
      </c>
      <c r="M136" s="60">
        <f>IFERROR(J136/D136,"")</f>
        <v>0</v>
      </c>
      <c r="N136" s="60">
        <f t="shared" si="20"/>
        <v>0</v>
      </c>
    </row>
    <row r="137" spans="2:14" x14ac:dyDescent="0.25">
      <c r="B137" s="30" t="s">
        <v>233</v>
      </c>
      <c r="C137" s="31" t="s">
        <v>189</v>
      </c>
      <c r="D137" s="48">
        <v>0</v>
      </c>
      <c r="E137" s="61">
        <v>0</v>
      </c>
      <c r="F137" s="62" t="str">
        <f t="shared" si="27"/>
        <v/>
      </c>
      <c r="G137" s="48">
        <v>0</v>
      </c>
      <c r="H137" s="61">
        <v>0</v>
      </c>
      <c r="I137" s="62" t="str">
        <f t="shared" si="16"/>
        <v/>
      </c>
      <c r="J137" s="48">
        <v>0</v>
      </c>
      <c r="K137" s="61">
        <v>0</v>
      </c>
      <c r="L137" s="62" t="str">
        <f t="shared" si="14"/>
        <v/>
      </c>
      <c r="M137" s="60" t="str">
        <f t="shared" si="20"/>
        <v/>
      </c>
      <c r="N137" s="60" t="str">
        <f t="shared" si="20"/>
        <v/>
      </c>
    </row>
    <row r="138" spans="2:14" x14ac:dyDescent="0.25">
      <c r="B138" s="30" t="s">
        <v>234</v>
      </c>
      <c r="C138" s="31" t="s">
        <v>237</v>
      </c>
      <c r="D138" s="48">
        <v>5455</v>
      </c>
      <c r="E138" s="61">
        <v>6093</v>
      </c>
      <c r="F138" s="62">
        <f t="shared" si="27"/>
        <v>1.1169569202566452</v>
      </c>
      <c r="G138" s="48">
        <v>0</v>
      </c>
      <c r="H138" s="61">
        <v>0</v>
      </c>
      <c r="I138" s="62" t="str">
        <f t="shared" si="16"/>
        <v/>
      </c>
      <c r="J138" s="48">
        <v>0</v>
      </c>
      <c r="K138" s="61">
        <v>0</v>
      </c>
      <c r="L138" s="62" t="str">
        <f t="shared" si="14"/>
        <v/>
      </c>
      <c r="M138" s="60">
        <f t="shared" si="20"/>
        <v>0</v>
      </c>
      <c r="N138" s="60">
        <f t="shared" si="20"/>
        <v>0</v>
      </c>
    </row>
    <row r="139" spans="2:14" x14ac:dyDescent="0.25">
      <c r="B139" s="30" t="s">
        <v>235</v>
      </c>
      <c r="C139" s="31" t="s">
        <v>155</v>
      </c>
      <c r="D139" s="48">
        <v>0</v>
      </c>
      <c r="E139" s="61">
        <v>0</v>
      </c>
      <c r="F139" s="62" t="str">
        <f t="shared" si="27"/>
        <v/>
      </c>
      <c r="G139" s="48">
        <v>0</v>
      </c>
      <c r="H139" s="61">
        <v>0</v>
      </c>
      <c r="I139" s="62" t="str">
        <f t="shared" si="16"/>
        <v/>
      </c>
      <c r="J139" s="48">
        <v>0</v>
      </c>
      <c r="K139" s="61">
        <v>0</v>
      </c>
      <c r="L139" s="62" t="str">
        <f t="shared" si="14"/>
        <v/>
      </c>
      <c r="M139" s="60" t="str">
        <f t="shared" ref="M139:N145" si="30">IFERROR(J139/D139,"")</f>
        <v/>
      </c>
      <c r="N139" s="60" t="str">
        <f t="shared" si="30"/>
        <v/>
      </c>
    </row>
    <row r="140" spans="2:14" x14ac:dyDescent="0.25">
      <c r="B140" s="30" t="s">
        <v>236</v>
      </c>
      <c r="C140" s="31" t="s">
        <v>133</v>
      </c>
      <c r="D140" s="48">
        <v>0</v>
      </c>
      <c r="E140" s="61">
        <v>0</v>
      </c>
      <c r="F140" s="62" t="str">
        <f t="shared" si="27"/>
        <v/>
      </c>
      <c r="G140" s="48">
        <v>0</v>
      </c>
      <c r="H140" s="61">
        <v>0</v>
      </c>
      <c r="I140" s="62" t="str">
        <f t="shared" si="16"/>
        <v/>
      </c>
      <c r="J140" s="48">
        <v>0</v>
      </c>
      <c r="K140" s="61">
        <v>0</v>
      </c>
      <c r="L140" s="62" t="str">
        <f t="shared" si="14"/>
        <v/>
      </c>
      <c r="M140" s="60" t="str">
        <f>IFERROR(J140/D140,"")</f>
        <v/>
      </c>
      <c r="N140" s="60" t="str">
        <f>IFERROR(K140/E140,"")</f>
        <v/>
      </c>
    </row>
    <row r="141" spans="2:14" x14ac:dyDescent="0.25">
      <c r="B141" s="30" t="s">
        <v>238</v>
      </c>
      <c r="C141" s="31" t="s">
        <v>134</v>
      </c>
      <c r="D141" s="48">
        <v>0</v>
      </c>
      <c r="E141" s="61">
        <v>0</v>
      </c>
      <c r="F141" s="62" t="str">
        <f t="shared" si="27"/>
        <v/>
      </c>
      <c r="G141" s="48">
        <v>0</v>
      </c>
      <c r="H141" s="61">
        <v>0</v>
      </c>
      <c r="I141" s="62" t="str">
        <f t="shared" si="16"/>
        <v/>
      </c>
      <c r="J141" s="48">
        <v>0</v>
      </c>
      <c r="K141" s="61">
        <v>0</v>
      </c>
      <c r="L141" s="62" t="str">
        <f t="shared" si="14"/>
        <v/>
      </c>
      <c r="M141" s="60" t="str">
        <f t="shared" si="30"/>
        <v/>
      </c>
      <c r="N141" s="60" t="str">
        <f t="shared" si="30"/>
        <v/>
      </c>
    </row>
    <row r="142" spans="2:14" x14ac:dyDescent="0.25">
      <c r="B142" s="41" t="s">
        <v>89</v>
      </c>
      <c r="C142" s="85" t="s">
        <v>48</v>
      </c>
      <c r="D142" s="87">
        <f>D143+D144+D145</f>
        <v>60349</v>
      </c>
      <c r="E142" s="110">
        <f>E143+E144+E145</f>
        <v>55777</v>
      </c>
      <c r="F142" s="111">
        <f t="shared" si="27"/>
        <v>0.92424066678818206</v>
      </c>
      <c r="G142" s="87">
        <f>G143+G144+G145</f>
        <v>0</v>
      </c>
      <c r="H142" s="110">
        <f>H143+H144+H145</f>
        <v>0</v>
      </c>
      <c r="I142" s="111" t="str">
        <f t="shared" si="16"/>
        <v/>
      </c>
      <c r="J142" s="87">
        <f>J143+J144+J145</f>
        <v>0</v>
      </c>
      <c r="K142" s="110">
        <f>K143+K144+K145</f>
        <v>0</v>
      </c>
      <c r="L142" s="111" t="str">
        <f t="shared" si="14"/>
        <v/>
      </c>
      <c r="M142" s="112">
        <f t="shared" si="30"/>
        <v>0</v>
      </c>
      <c r="N142" s="112">
        <f t="shared" si="30"/>
        <v>0</v>
      </c>
    </row>
    <row r="143" spans="2:14" x14ac:dyDescent="0.25">
      <c r="B143" s="30" t="s">
        <v>239</v>
      </c>
      <c r="C143" s="31" t="s">
        <v>240</v>
      </c>
      <c r="D143" s="48">
        <v>40870</v>
      </c>
      <c r="E143" s="61">
        <v>35409</v>
      </c>
      <c r="F143" s="62">
        <f t="shared" si="27"/>
        <v>0.86638120871054558</v>
      </c>
      <c r="G143" s="48">
        <v>0</v>
      </c>
      <c r="H143" s="61">
        <v>0</v>
      </c>
      <c r="I143" s="62" t="str">
        <f t="shared" si="16"/>
        <v/>
      </c>
      <c r="J143" s="48">
        <v>0</v>
      </c>
      <c r="K143" s="61">
        <v>0</v>
      </c>
      <c r="L143" s="62" t="str">
        <f t="shared" si="14"/>
        <v/>
      </c>
      <c r="M143" s="60">
        <f t="shared" si="30"/>
        <v>0</v>
      </c>
      <c r="N143" s="60">
        <f t="shared" si="30"/>
        <v>0</v>
      </c>
    </row>
    <row r="144" spans="2:14" x14ac:dyDescent="0.25">
      <c r="B144" s="30" t="s">
        <v>242</v>
      </c>
      <c r="C144" s="31" t="s">
        <v>241</v>
      </c>
      <c r="D144" s="48">
        <v>19405</v>
      </c>
      <c r="E144" s="61">
        <v>20355</v>
      </c>
      <c r="F144" s="62">
        <f t="shared" si="27"/>
        <v>1.0489564545220305</v>
      </c>
      <c r="G144" s="48">
        <v>0</v>
      </c>
      <c r="H144" s="61">
        <v>0</v>
      </c>
      <c r="I144" s="62" t="str">
        <f t="shared" si="16"/>
        <v/>
      </c>
      <c r="J144" s="48">
        <v>0</v>
      </c>
      <c r="K144" s="61">
        <v>0</v>
      </c>
      <c r="L144" s="62" t="str">
        <f t="shared" si="14"/>
        <v/>
      </c>
      <c r="M144" s="60">
        <f t="shared" si="30"/>
        <v>0</v>
      </c>
      <c r="N144" s="60">
        <f t="shared" si="30"/>
        <v>0</v>
      </c>
    </row>
    <row r="145" spans="2:14" x14ac:dyDescent="0.25">
      <c r="B145" s="30" t="s">
        <v>243</v>
      </c>
      <c r="C145" s="31" t="s">
        <v>133</v>
      </c>
      <c r="D145" s="48">
        <v>74</v>
      </c>
      <c r="E145" s="61">
        <v>13</v>
      </c>
      <c r="F145" s="62">
        <f t="shared" si="27"/>
        <v>0.17567567567567569</v>
      </c>
      <c r="G145" s="48">
        <v>0</v>
      </c>
      <c r="H145" s="61">
        <v>0</v>
      </c>
      <c r="I145" s="62" t="str">
        <f t="shared" si="16"/>
        <v/>
      </c>
      <c r="J145" s="48">
        <v>0</v>
      </c>
      <c r="K145" s="61">
        <v>0</v>
      </c>
      <c r="L145" s="62" t="str">
        <f t="shared" si="14"/>
        <v/>
      </c>
      <c r="M145" s="60">
        <f t="shared" si="30"/>
        <v>0</v>
      </c>
      <c r="N145" s="60">
        <f t="shared" si="30"/>
        <v>0</v>
      </c>
    </row>
    <row r="146" spans="2:14" ht="15.75" thickBot="1" x14ac:dyDescent="0.3">
      <c r="B146" s="18"/>
      <c r="C146" s="8" t="s">
        <v>30</v>
      </c>
      <c r="D146" s="50">
        <f>D83+D108+D117+D125+D134+D142</f>
        <v>94542</v>
      </c>
      <c r="E146" s="66">
        <f>E83+E108+E117+E125+E134+E142</f>
        <v>82371</v>
      </c>
      <c r="F146" s="67">
        <f t="shared" si="27"/>
        <v>0.871263565399505</v>
      </c>
      <c r="G146" s="50">
        <f>G83+G108+G117+G125+G134+G142</f>
        <v>0</v>
      </c>
      <c r="H146" s="66">
        <f>H83+H108+H117+H125+H134+H142</f>
        <v>0</v>
      </c>
      <c r="I146" s="67" t="str">
        <f t="shared" si="16"/>
        <v/>
      </c>
      <c r="J146" s="50">
        <f>J83+J108+J117+J125+J134+J142</f>
        <v>0</v>
      </c>
      <c r="K146" s="66">
        <f>K83+K108+K117+K125+K134+K142</f>
        <v>0</v>
      </c>
      <c r="L146" s="67" t="str">
        <f t="shared" si="14"/>
        <v/>
      </c>
      <c r="M146" s="79" t="str">
        <f>IFERROR(#REF!/(D146+J146),"")</f>
        <v/>
      </c>
      <c r="N146" s="79" t="str">
        <f>IFERROR(#REF!/K146,"")</f>
        <v/>
      </c>
    </row>
    <row r="147" spans="2:14" hidden="1" x14ac:dyDescent="0.25">
      <c r="B147" s="2">
        <v>4</v>
      </c>
      <c r="C147" s="1" t="s">
        <v>51</v>
      </c>
      <c r="D147" s="56"/>
      <c r="E147" s="75"/>
      <c r="F147" s="74"/>
      <c r="G147" s="56"/>
      <c r="H147" s="75"/>
      <c r="I147" s="74"/>
      <c r="J147" s="56"/>
      <c r="K147" s="75"/>
      <c r="L147" s="74"/>
      <c r="M147" s="76"/>
      <c r="N147" s="77"/>
    </row>
    <row r="148" spans="2:14" hidden="1" x14ac:dyDescent="0.25">
      <c r="B148" s="41" t="s">
        <v>49</v>
      </c>
      <c r="C148" s="146" t="s">
        <v>52</v>
      </c>
      <c r="D148" s="149">
        <f>D149</f>
        <v>0</v>
      </c>
      <c r="E148" s="154">
        <f>E149</f>
        <v>0</v>
      </c>
      <c r="F148" s="155" t="str">
        <f t="shared" ref="F148:F172" si="31">IFERROR(E148/D148,"")</f>
        <v/>
      </c>
      <c r="G148" s="149">
        <f>G149</f>
        <v>0</v>
      </c>
      <c r="H148" s="154">
        <f>H149</f>
        <v>0</v>
      </c>
      <c r="I148" s="155" t="str">
        <f t="shared" ref="I148:I189" si="32">IFERROR(H148/G148,"")</f>
        <v/>
      </c>
      <c r="J148" s="149">
        <f>J149</f>
        <v>0</v>
      </c>
      <c r="K148" s="154">
        <f>K149</f>
        <v>0</v>
      </c>
      <c r="L148" s="155" t="str">
        <f t="shared" ref="L148:L189" si="33">IFERROR(K148/J148,"")</f>
        <v/>
      </c>
      <c r="M148" s="156" t="str">
        <f t="shared" ref="M148:N185" si="34">IFERROR(J148/D148,"")</f>
        <v/>
      </c>
      <c r="N148" s="156" t="str">
        <f t="shared" si="34"/>
        <v/>
      </c>
    </row>
    <row r="149" spans="2:14" hidden="1" x14ac:dyDescent="0.25">
      <c r="B149" s="44" t="s">
        <v>54</v>
      </c>
      <c r="C149" s="89" t="s">
        <v>55</v>
      </c>
      <c r="D149" s="91">
        <f>D150+D155+D160+D163</f>
        <v>0</v>
      </c>
      <c r="E149" s="113">
        <f>E150+E155+E160+E163</f>
        <v>0</v>
      </c>
      <c r="F149" s="114" t="str">
        <f t="shared" si="31"/>
        <v/>
      </c>
      <c r="G149" s="91">
        <f>G150+G155+G160+G163</f>
        <v>0</v>
      </c>
      <c r="H149" s="113">
        <f>H150+H155+H160+H163</f>
        <v>0</v>
      </c>
      <c r="I149" s="114" t="str">
        <f t="shared" si="32"/>
        <v/>
      </c>
      <c r="J149" s="91">
        <f>J150+J155+J160+J163</f>
        <v>0</v>
      </c>
      <c r="K149" s="113">
        <f>K150+K155+K160+K163</f>
        <v>0</v>
      </c>
      <c r="L149" s="114" t="str">
        <f t="shared" si="33"/>
        <v/>
      </c>
      <c r="M149" s="139" t="str">
        <f t="shared" si="34"/>
        <v/>
      </c>
      <c r="N149" s="139" t="str">
        <f t="shared" si="34"/>
        <v/>
      </c>
    </row>
    <row r="150" spans="2:14" hidden="1" x14ac:dyDescent="0.25">
      <c r="B150" s="163" t="s">
        <v>91</v>
      </c>
      <c r="C150" s="184" t="s">
        <v>90</v>
      </c>
      <c r="D150" s="185">
        <f>D151+D152+D153+D154</f>
        <v>0</v>
      </c>
      <c r="E150" s="186">
        <f>E151+E152+E153+E154</f>
        <v>0</v>
      </c>
      <c r="F150" s="187" t="str">
        <f t="shared" si="31"/>
        <v/>
      </c>
      <c r="G150" s="185">
        <f>G151+G152+G153+G154</f>
        <v>0</v>
      </c>
      <c r="H150" s="186">
        <f>H151+H152+H153+H154</f>
        <v>0</v>
      </c>
      <c r="I150" s="187" t="str">
        <f t="shared" si="32"/>
        <v/>
      </c>
      <c r="J150" s="185">
        <f>J151+J152+J153+J154</f>
        <v>0</v>
      </c>
      <c r="K150" s="186">
        <f>K151+K152+K153+K154</f>
        <v>0</v>
      </c>
      <c r="L150" s="187" t="str">
        <f t="shared" si="33"/>
        <v/>
      </c>
      <c r="M150" s="188" t="str">
        <f t="shared" si="34"/>
        <v/>
      </c>
      <c r="N150" s="188" t="str">
        <f t="shared" si="34"/>
        <v/>
      </c>
    </row>
    <row r="151" spans="2:14" hidden="1" x14ac:dyDescent="0.25">
      <c r="B151" s="37"/>
      <c r="C151" s="33" t="s">
        <v>244</v>
      </c>
      <c r="D151" s="143"/>
      <c r="E151" s="144"/>
      <c r="F151" s="141" t="str">
        <f t="shared" si="31"/>
        <v/>
      </c>
      <c r="G151" s="143">
        <v>0</v>
      </c>
      <c r="H151" s="144">
        <v>0</v>
      </c>
      <c r="I151" s="141" t="str">
        <f t="shared" si="32"/>
        <v/>
      </c>
      <c r="J151" s="143">
        <v>0</v>
      </c>
      <c r="K151" s="144">
        <v>0</v>
      </c>
      <c r="L151" s="141" t="str">
        <f t="shared" si="33"/>
        <v/>
      </c>
      <c r="M151" s="142" t="str">
        <f t="shared" si="34"/>
        <v/>
      </c>
      <c r="N151" s="142" t="str">
        <f t="shared" si="34"/>
        <v/>
      </c>
    </row>
    <row r="152" spans="2:14" hidden="1" x14ac:dyDescent="0.25">
      <c r="B152" s="37"/>
      <c r="C152" s="33" t="s">
        <v>245</v>
      </c>
      <c r="D152" s="143"/>
      <c r="E152" s="144"/>
      <c r="F152" s="141" t="str">
        <f t="shared" si="31"/>
        <v/>
      </c>
      <c r="G152" s="143">
        <v>0</v>
      </c>
      <c r="H152" s="144">
        <v>0</v>
      </c>
      <c r="I152" s="141" t="str">
        <f t="shared" si="32"/>
        <v/>
      </c>
      <c r="J152" s="143">
        <v>0</v>
      </c>
      <c r="K152" s="144">
        <v>0</v>
      </c>
      <c r="L152" s="141" t="str">
        <f t="shared" si="33"/>
        <v/>
      </c>
      <c r="M152" s="142" t="str">
        <f t="shared" si="34"/>
        <v/>
      </c>
      <c r="N152" s="142" t="str">
        <f t="shared" si="34"/>
        <v/>
      </c>
    </row>
    <row r="153" spans="2:14" hidden="1" x14ac:dyDescent="0.25">
      <c r="B153" s="37"/>
      <c r="C153" s="33" t="s">
        <v>266</v>
      </c>
      <c r="D153" s="143"/>
      <c r="E153" s="144"/>
      <c r="F153" s="141" t="str">
        <f t="shared" si="31"/>
        <v/>
      </c>
      <c r="G153" s="143">
        <v>0</v>
      </c>
      <c r="H153" s="144">
        <v>0</v>
      </c>
      <c r="I153" s="141" t="str">
        <f t="shared" si="32"/>
        <v/>
      </c>
      <c r="J153" s="143">
        <v>0</v>
      </c>
      <c r="K153" s="144">
        <v>0</v>
      </c>
      <c r="L153" s="141" t="str">
        <f t="shared" si="33"/>
        <v/>
      </c>
      <c r="M153" s="142" t="str">
        <f t="shared" si="34"/>
        <v/>
      </c>
      <c r="N153" s="142" t="str">
        <f t="shared" si="34"/>
        <v/>
      </c>
    </row>
    <row r="154" spans="2:14" hidden="1" x14ac:dyDescent="0.25">
      <c r="B154" s="37"/>
      <c r="C154" s="33" t="s">
        <v>246</v>
      </c>
      <c r="D154" s="143"/>
      <c r="E154" s="144"/>
      <c r="F154" s="141" t="str">
        <f t="shared" si="31"/>
        <v/>
      </c>
      <c r="G154" s="143">
        <v>0</v>
      </c>
      <c r="H154" s="144">
        <v>0</v>
      </c>
      <c r="I154" s="141" t="str">
        <f t="shared" si="32"/>
        <v/>
      </c>
      <c r="J154" s="143">
        <v>0</v>
      </c>
      <c r="K154" s="144">
        <v>0</v>
      </c>
      <c r="L154" s="141" t="str">
        <f t="shared" si="33"/>
        <v/>
      </c>
      <c r="M154" s="142" t="str">
        <f t="shared" si="34"/>
        <v/>
      </c>
      <c r="N154" s="142" t="str">
        <f t="shared" si="34"/>
        <v/>
      </c>
    </row>
    <row r="155" spans="2:14" hidden="1" x14ac:dyDescent="0.25">
      <c r="B155" s="163" t="s">
        <v>92</v>
      </c>
      <c r="C155" s="184" t="s">
        <v>93</v>
      </c>
      <c r="D155" s="185">
        <f>D156+D157+D158+D159</f>
        <v>0</v>
      </c>
      <c r="E155" s="186">
        <f>E156+E157+E158+E159</f>
        <v>0</v>
      </c>
      <c r="F155" s="187" t="str">
        <f t="shared" si="31"/>
        <v/>
      </c>
      <c r="G155" s="185">
        <f>G156+G157+G158+G159</f>
        <v>0</v>
      </c>
      <c r="H155" s="186">
        <f>H156+H157+H158+H159</f>
        <v>0</v>
      </c>
      <c r="I155" s="187" t="str">
        <f t="shared" si="32"/>
        <v/>
      </c>
      <c r="J155" s="185">
        <f>J156+J157+J158+J159</f>
        <v>0</v>
      </c>
      <c r="K155" s="186">
        <f>K156+K157+K158+K159</f>
        <v>0</v>
      </c>
      <c r="L155" s="187" t="str">
        <f t="shared" si="33"/>
        <v/>
      </c>
      <c r="M155" s="188" t="str">
        <f t="shared" si="34"/>
        <v/>
      </c>
      <c r="N155" s="188" t="str">
        <f t="shared" si="34"/>
        <v/>
      </c>
    </row>
    <row r="156" spans="2:14" hidden="1" x14ac:dyDescent="0.25">
      <c r="B156" s="30"/>
      <c r="C156" s="33" t="s">
        <v>247</v>
      </c>
      <c r="D156" s="48"/>
      <c r="E156" s="61"/>
      <c r="F156" s="62" t="str">
        <f t="shared" si="31"/>
        <v/>
      </c>
      <c r="G156" s="48">
        <v>0</v>
      </c>
      <c r="H156" s="61">
        <v>0</v>
      </c>
      <c r="I156" s="62" t="str">
        <f t="shared" si="32"/>
        <v/>
      </c>
      <c r="J156" s="48">
        <v>0</v>
      </c>
      <c r="K156" s="61">
        <v>0</v>
      </c>
      <c r="L156" s="62" t="str">
        <f t="shared" si="33"/>
        <v/>
      </c>
      <c r="M156" s="78" t="str">
        <f t="shared" si="34"/>
        <v/>
      </c>
      <c r="N156" s="78" t="str">
        <f t="shared" si="34"/>
        <v/>
      </c>
    </row>
    <row r="157" spans="2:14" hidden="1" x14ac:dyDescent="0.25">
      <c r="B157" s="30"/>
      <c r="C157" s="33" t="s">
        <v>265</v>
      </c>
      <c r="D157" s="48"/>
      <c r="E157" s="61"/>
      <c r="F157" s="62" t="str">
        <f t="shared" si="31"/>
        <v/>
      </c>
      <c r="G157" s="48">
        <v>0</v>
      </c>
      <c r="H157" s="61">
        <v>0</v>
      </c>
      <c r="I157" s="62" t="str">
        <f t="shared" si="32"/>
        <v/>
      </c>
      <c r="J157" s="48">
        <v>0</v>
      </c>
      <c r="K157" s="61">
        <v>0</v>
      </c>
      <c r="L157" s="62" t="str">
        <f t="shared" si="33"/>
        <v/>
      </c>
      <c r="M157" s="78" t="str">
        <f t="shared" si="34"/>
        <v/>
      </c>
      <c r="N157" s="78" t="str">
        <f t="shared" si="34"/>
        <v/>
      </c>
    </row>
    <row r="158" spans="2:14" hidden="1" x14ac:dyDescent="0.25">
      <c r="B158" s="37"/>
      <c r="C158" s="33" t="s">
        <v>248</v>
      </c>
      <c r="D158" s="48"/>
      <c r="E158" s="61"/>
      <c r="F158" s="62" t="str">
        <f t="shared" si="31"/>
        <v/>
      </c>
      <c r="G158" s="48">
        <v>0</v>
      </c>
      <c r="H158" s="61">
        <v>0</v>
      </c>
      <c r="I158" s="62" t="str">
        <f t="shared" si="32"/>
        <v/>
      </c>
      <c r="J158" s="48">
        <v>0</v>
      </c>
      <c r="K158" s="61">
        <v>0</v>
      </c>
      <c r="L158" s="62" t="str">
        <f t="shared" si="33"/>
        <v/>
      </c>
      <c r="M158" s="78" t="str">
        <f t="shared" si="34"/>
        <v/>
      </c>
      <c r="N158" s="78" t="str">
        <f t="shared" si="34"/>
        <v/>
      </c>
    </row>
    <row r="159" spans="2:14" hidden="1" x14ac:dyDescent="0.25">
      <c r="B159" s="163" t="s">
        <v>94</v>
      </c>
      <c r="C159" s="184" t="s">
        <v>97</v>
      </c>
      <c r="D159" s="106">
        <v>0</v>
      </c>
      <c r="E159" s="189">
        <v>0</v>
      </c>
      <c r="F159" s="190" t="str">
        <f t="shared" si="31"/>
        <v/>
      </c>
      <c r="G159" s="106">
        <v>0</v>
      </c>
      <c r="H159" s="189">
        <v>0</v>
      </c>
      <c r="I159" s="190" t="str">
        <f t="shared" si="32"/>
        <v/>
      </c>
      <c r="J159" s="106">
        <v>0</v>
      </c>
      <c r="K159" s="189">
        <v>0</v>
      </c>
      <c r="L159" s="190" t="str">
        <f t="shared" si="33"/>
        <v/>
      </c>
      <c r="M159" s="191" t="str">
        <f t="shared" si="34"/>
        <v/>
      </c>
      <c r="N159" s="191" t="str">
        <f t="shared" si="34"/>
        <v/>
      </c>
    </row>
    <row r="160" spans="2:14" hidden="1" x14ac:dyDescent="0.25">
      <c r="B160" s="163" t="s">
        <v>95</v>
      </c>
      <c r="C160" s="184" t="s">
        <v>98</v>
      </c>
      <c r="D160" s="185">
        <f>D161+D162</f>
        <v>0</v>
      </c>
      <c r="E160" s="186">
        <f>E161+E162</f>
        <v>0</v>
      </c>
      <c r="F160" s="187" t="str">
        <f t="shared" si="31"/>
        <v/>
      </c>
      <c r="G160" s="185">
        <f>G161+G162</f>
        <v>0</v>
      </c>
      <c r="H160" s="186">
        <f>H161+H162</f>
        <v>0</v>
      </c>
      <c r="I160" s="187" t="str">
        <f t="shared" si="32"/>
        <v/>
      </c>
      <c r="J160" s="185">
        <f>J161+J162</f>
        <v>0</v>
      </c>
      <c r="K160" s="186">
        <f>K161+K162</f>
        <v>0</v>
      </c>
      <c r="L160" s="187" t="str">
        <f t="shared" si="33"/>
        <v/>
      </c>
      <c r="M160" s="188" t="str">
        <f t="shared" si="34"/>
        <v/>
      </c>
      <c r="N160" s="188" t="str">
        <f t="shared" si="34"/>
        <v/>
      </c>
    </row>
    <row r="161" spans="2:14" hidden="1" x14ac:dyDescent="0.25">
      <c r="B161" s="30"/>
      <c r="C161" s="33" t="s">
        <v>249</v>
      </c>
      <c r="D161" s="48"/>
      <c r="E161" s="61"/>
      <c r="F161" s="62" t="str">
        <f t="shared" si="31"/>
        <v/>
      </c>
      <c r="G161" s="48">
        <v>0</v>
      </c>
      <c r="H161" s="61">
        <v>0</v>
      </c>
      <c r="I161" s="62" t="str">
        <f t="shared" si="32"/>
        <v/>
      </c>
      <c r="J161" s="48">
        <v>0</v>
      </c>
      <c r="K161" s="61">
        <v>0</v>
      </c>
      <c r="L161" s="62" t="str">
        <f t="shared" si="33"/>
        <v/>
      </c>
      <c r="M161" s="78" t="str">
        <f t="shared" si="34"/>
        <v/>
      </c>
      <c r="N161" s="78" t="str">
        <f t="shared" si="34"/>
        <v/>
      </c>
    </row>
    <row r="162" spans="2:14" hidden="1" x14ac:dyDescent="0.25">
      <c r="B162" s="30"/>
      <c r="C162" s="33" t="s">
        <v>252</v>
      </c>
      <c r="D162" s="48"/>
      <c r="E162" s="61"/>
      <c r="F162" s="62" t="str">
        <f t="shared" si="31"/>
        <v/>
      </c>
      <c r="G162" s="48">
        <v>0</v>
      </c>
      <c r="H162" s="61">
        <v>0</v>
      </c>
      <c r="I162" s="62" t="str">
        <f t="shared" si="32"/>
        <v/>
      </c>
      <c r="J162" s="48">
        <v>0</v>
      </c>
      <c r="K162" s="61">
        <v>0</v>
      </c>
      <c r="L162" s="62" t="str">
        <f t="shared" si="33"/>
        <v/>
      </c>
      <c r="M162" s="78" t="str">
        <f t="shared" si="34"/>
        <v/>
      </c>
      <c r="N162" s="78" t="str">
        <f t="shared" si="34"/>
        <v/>
      </c>
    </row>
    <row r="163" spans="2:14" hidden="1" x14ac:dyDescent="0.25">
      <c r="B163" s="163" t="s">
        <v>96</v>
      </c>
      <c r="C163" s="184" t="s">
        <v>99</v>
      </c>
      <c r="D163" s="185">
        <f t="shared" ref="D163:E163" si="35">D164+D165</f>
        <v>0</v>
      </c>
      <c r="E163" s="186">
        <f t="shared" si="35"/>
        <v>0</v>
      </c>
      <c r="F163" s="187" t="str">
        <f t="shared" si="31"/>
        <v/>
      </c>
      <c r="G163" s="185">
        <f t="shared" ref="G163:H163" si="36">G164+G165</f>
        <v>0</v>
      </c>
      <c r="H163" s="186">
        <f t="shared" si="36"/>
        <v>0</v>
      </c>
      <c r="I163" s="187" t="str">
        <f t="shared" si="32"/>
        <v/>
      </c>
      <c r="J163" s="185">
        <f t="shared" ref="J163:K163" si="37">J164+J165</f>
        <v>0</v>
      </c>
      <c r="K163" s="186">
        <f t="shared" si="37"/>
        <v>0</v>
      </c>
      <c r="L163" s="187" t="str">
        <f t="shared" si="33"/>
        <v/>
      </c>
      <c r="M163" s="188" t="str">
        <f t="shared" si="34"/>
        <v/>
      </c>
      <c r="N163" s="188" t="str">
        <f t="shared" si="34"/>
        <v/>
      </c>
    </row>
    <row r="164" spans="2:14" hidden="1" x14ac:dyDescent="0.25">
      <c r="B164" s="3"/>
      <c r="C164" s="33" t="s">
        <v>250</v>
      </c>
      <c r="D164" s="48"/>
      <c r="E164" s="61"/>
      <c r="F164" s="62" t="str">
        <f t="shared" si="31"/>
        <v/>
      </c>
      <c r="G164" s="48">
        <v>0</v>
      </c>
      <c r="H164" s="61">
        <v>0</v>
      </c>
      <c r="I164" s="62" t="str">
        <f t="shared" si="32"/>
        <v/>
      </c>
      <c r="J164" s="48">
        <v>0</v>
      </c>
      <c r="K164" s="61">
        <v>0</v>
      </c>
      <c r="L164" s="62" t="str">
        <f t="shared" si="33"/>
        <v/>
      </c>
      <c r="M164" s="78" t="str">
        <f t="shared" si="34"/>
        <v/>
      </c>
      <c r="N164" s="78" t="str">
        <f t="shared" si="34"/>
        <v/>
      </c>
    </row>
    <row r="165" spans="2:14" hidden="1" x14ac:dyDescent="0.25">
      <c r="B165" s="4"/>
      <c r="C165" s="33" t="s">
        <v>251</v>
      </c>
      <c r="D165" s="48"/>
      <c r="E165" s="61"/>
      <c r="F165" s="62" t="str">
        <f t="shared" si="31"/>
        <v/>
      </c>
      <c r="G165" s="48">
        <v>0</v>
      </c>
      <c r="H165" s="61">
        <v>0</v>
      </c>
      <c r="I165" s="62"/>
      <c r="J165" s="48">
        <v>0</v>
      </c>
      <c r="K165" s="61">
        <v>0</v>
      </c>
      <c r="L165" s="62"/>
      <c r="M165" s="78" t="str">
        <f t="shared" si="34"/>
        <v/>
      </c>
      <c r="N165" s="78" t="str">
        <f t="shared" si="34"/>
        <v/>
      </c>
    </row>
    <row r="166" spans="2:14" hidden="1" x14ac:dyDescent="0.25">
      <c r="B166" s="158" t="s">
        <v>50</v>
      </c>
      <c r="C166" s="146" t="s">
        <v>53</v>
      </c>
      <c r="D166" s="147">
        <f>D167</f>
        <v>0</v>
      </c>
      <c r="E166" s="159">
        <f>E167</f>
        <v>0</v>
      </c>
      <c r="F166" s="160" t="str">
        <f t="shared" si="31"/>
        <v/>
      </c>
      <c r="G166" s="147">
        <f>G167</f>
        <v>0</v>
      </c>
      <c r="H166" s="159">
        <f>H167</f>
        <v>0</v>
      </c>
      <c r="I166" s="160" t="str">
        <f t="shared" ref="I166:I172" si="38">IFERROR(H166/G166,"")</f>
        <v/>
      </c>
      <c r="J166" s="147">
        <f>J167</f>
        <v>0</v>
      </c>
      <c r="K166" s="159">
        <f>K167</f>
        <v>0</v>
      </c>
      <c r="L166" s="160" t="str">
        <f t="shared" ref="L166:L172" si="39">IFERROR(K166/J166,"")</f>
        <v/>
      </c>
      <c r="M166" s="161"/>
      <c r="N166" s="161" t="str">
        <f t="shared" si="34"/>
        <v/>
      </c>
    </row>
    <row r="167" spans="2:14" hidden="1" x14ac:dyDescent="0.25">
      <c r="B167" s="162" t="s">
        <v>56</v>
      </c>
      <c r="C167" s="89" t="s">
        <v>58</v>
      </c>
      <c r="D167" s="138">
        <f>D168+D169</f>
        <v>0</v>
      </c>
      <c r="E167" s="157">
        <f>E168+E169</f>
        <v>0</v>
      </c>
      <c r="F167" s="137" t="str">
        <f t="shared" si="31"/>
        <v/>
      </c>
      <c r="G167" s="138">
        <f>G168+G169</f>
        <v>0</v>
      </c>
      <c r="H167" s="157">
        <f>H168+H169</f>
        <v>0</v>
      </c>
      <c r="I167" s="137" t="str">
        <f t="shared" si="38"/>
        <v/>
      </c>
      <c r="J167" s="138">
        <f>J168+J169</f>
        <v>0</v>
      </c>
      <c r="K167" s="157">
        <f>K168+K169</f>
        <v>0</v>
      </c>
      <c r="L167" s="137" t="str">
        <f t="shared" si="39"/>
        <v/>
      </c>
      <c r="M167" s="115" t="str">
        <f t="shared" si="34"/>
        <v/>
      </c>
      <c r="N167" s="115" t="str">
        <f t="shared" si="34"/>
        <v/>
      </c>
    </row>
    <row r="168" spans="2:14" hidden="1" x14ac:dyDescent="0.25">
      <c r="B168" s="30" t="s">
        <v>100</v>
      </c>
      <c r="C168" s="31" t="s">
        <v>101</v>
      </c>
      <c r="D168" s="48"/>
      <c r="E168" s="61"/>
      <c r="F168" s="62" t="str">
        <f t="shared" si="31"/>
        <v/>
      </c>
      <c r="G168" s="48">
        <v>0</v>
      </c>
      <c r="H168" s="61">
        <v>0</v>
      </c>
      <c r="I168" s="62" t="str">
        <f t="shared" si="38"/>
        <v/>
      </c>
      <c r="J168" s="48">
        <v>0</v>
      </c>
      <c r="K168" s="61">
        <v>0</v>
      </c>
      <c r="L168" s="62" t="str">
        <f t="shared" si="39"/>
        <v/>
      </c>
      <c r="M168" s="78"/>
      <c r="N168" s="78" t="str">
        <f t="shared" si="34"/>
        <v/>
      </c>
    </row>
    <row r="169" spans="2:14" hidden="1" x14ac:dyDescent="0.25">
      <c r="B169" s="30" t="s">
        <v>253</v>
      </c>
      <c r="C169" s="31" t="s">
        <v>104</v>
      </c>
      <c r="D169" s="48"/>
      <c r="E169" s="61"/>
      <c r="F169" s="62" t="str">
        <f t="shared" si="31"/>
        <v/>
      </c>
      <c r="G169" s="48">
        <v>0</v>
      </c>
      <c r="H169" s="61">
        <v>0</v>
      </c>
      <c r="I169" s="62" t="str">
        <f t="shared" si="38"/>
        <v/>
      </c>
      <c r="J169" s="48">
        <v>0</v>
      </c>
      <c r="K169" s="61">
        <v>0</v>
      </c>
      <c r="L169" s="62" t="str">
        <f t="shared" si="39"/>
        <v/>
      </c>
      <c r="M169" s="78" t="str">
        <f t="shared" si="34"/>
        <v/>
      </c>
      <c r="N169" s="78" t="str">
        <f t="shared" si="34"/>
        <v/>
      </c>
    </row>
    <row r="170" spans="2:14" hidden="1" x14ac:dyDescent="0.25">
      <c r="B170" s="162" t="s">
        <v>57</v>
      </c>
      <c r="C170" s="89" t="s">
        <v>59</v>
      </c>
      <c r="D170" s="138">
        <f>D171</f>
        <v>0</v>
      </c>
      <c r="E170" s="157">
        <f>E171</f>
        <v>0</v>
      </c>
      <c r="F170" s="137" t="str">
        <f t="shared" si="31"/>
        <v/>
      </c>
      <c r="G170" s="138">
        <f>G171</f>
        <v>0</v>
      </c>
      <c r="H170" s="157">
        <f>H171</f>
        <v>0</v>
      </c>
      <c r="I170" s="137" t="str">
        <f t="shared" si="38"/>
        <v/>
      </c>
      <c r="J170" s="138">
        <f>J171</f>
        <v>0</v>
      </c>
      <c r="K170" s="157">
        <f>K171</f>
        <v>0</v>
      </c>
      <c r="L170" s="137" t="str">
        <f t="shared" si="39"/>
        <v/>
      </c>
      <c r="M170" s="115" t="str">
        <f t="shared" si="34"/>
        <v/>
      </c>
      <c r="N170" s="115" t="str">
        <f t="shared" si="34"/>
        <v/>
      </c>
    </row>
    <row r="171" spans="2:14" hidden="1" x14ac:dyDescent="0.25">
      <c r="B171" s="30" t="s">
        <v>103</v>
      </c>
      <c r="C171" s="31" t="s">
        <v>102</v>
      </c>
      <c r="D171" s="52">
        <v>0</v>
      </c>
      <c r="E171" s="80">
        <v>0</v>
      </c>
      <c r="F171" s="65" t="str">
        <f t="shared" si="31"/>
        <v/>
      </c>
      <c r="G171" s="52">
        <v>0</v>
      </c>
      <c r="H171" s="80">
        <v>0</v>
      </c>
      <c r="I171" s="65" t="str">
        <f t="shared" si="38"/>
        <v/>
      </c>
      <c r="J171" s="52">
        <v>0</v>
      </c>
      <c r="K171" s="80">
        <v>0</v>
      </c>
      <c r="L171" s="65" t="str">
        <f t="shared" si="39"/>
        <v/>
      </c>
      <c r="M171" s="60" t="str">
        <f t="shared" si="34"/>
        <v/>
      </c>
      <c r="N171" s="60" t="str">
        <f t="shared" si="34"/>
        <v/>
      </c>
    </row>
    <row r="172" spans="2:14" ht="15.75" hidden="1" thickBot="1" x14ac:dyDescent="0.3">
      <c r="B172" s="18"/>
      <c r="C172" s="8" t="s">
        <v>30</v>
      </c>
      <c r="D172" s="50">
        <f>D148+D166</f>
        <v>0</v>
      </c>
      <c r="E172" s="66">
        <f>E148+E166</f>
        <v>0</v>
      </c>
      <c r="F172" s="67" t="str">
        <f t="shared" si="31"/>
        <v/>
      </c>
      <c r="G172" s="50">
        <f t="shared" ref="G172:H172" si="40">G148+G166</f>
        <v>0</v>
      </c>
      <c r="H172" s="66">
        <f t="shared" si="40"/>
        <v>0</v>
      </c>
      <c r="I172" s="67" t="str">
        <f t="shared" si="38"/>
        <v/>
      </c>
      <c r="J172" s="50">
        <f t="shared" ref="J172:K172" si="41">J148+J166</f>
        <v>0</v>
      </c>
      <c r="K172" s="66">
        <f t="shared" si="41"/>
        <v>0</v>
      </c>
      <c r="L172" s="67" t="str">
        <f t="shared" si="39"/>
        <v/>
      </c>
      <c r="M172" s="79" t="str">
        <f t="shared" si="34"/>
        <v/>
      </c>
      <c r="N172" s="79" t="str">
        <f t="shared" si="34"/>
        <v/>
      </c>
    </row>
    <row r="173" spans="2:14" x14ac:dyDescent="0.25">
      <c r="B173" s="2">
        <v>5</v>
      </c>
      <c r="C173" s="11" t="s">
        <v>60</v>
      </c>
      <c r="D173" s="13"/>
      <c r="E173" s="14"/>
      <c r="F173" s="17"/>
      <c r="G173" s="13"/>
      <c r="H173" s="14"/>
      <c r="I173" s="17"/>
      <c r="J173" s="13"/>
      <c r="K173" s="14"/>
      <c r="L173" s="17"/>
      <c r="M173" s="16"/>
      <c r="N173" s="15"/>
    </row>
    <row r="174" spans="2:14" x14ac:dyDescent="0.25">
      <c r="B174" s="41" t="s">
        <v>61</v>
      </c>
      <c r="C174" s="165" t="s">
        <v>63</v>
      </c>
      <c r="D174" s="167">
        <f>D175+D176+D177+D178+D179+D180+D181</f>
        <v>0</v>
      </c>
      <c r="E174" s="176">
        <f t="shared" ref="E174" si="42">E175+E176+E177+E178+E179+E180+E181</f>
        <v>0</v>
      </c>
      <c r="F174" s="173" t="str">
        <f t="shared" ref="F174:F189" si="43">IFERROR(E174/D174,"")</f>
        <v/>
      </c>
      <c r="G174" s="167">
        <f>G175+G176+G177+G178+G179+G180+G181</f>
        <v>0</v>
      </c>
      <c r="H174" s="176">
        <f t="shared" ref="H174" si="44">H175+H176+H177+H178+H179+H180+H181</f>
        <v>0</v>
      </c>
      <c r="I174" s="173" t="str">
        <f t="shared" si="32"/>
        <v/>
      </c>
      <c r="J174" s="167">
        <f>J175+J176+J177+J178+J179+J180+J181</f>
        <v>0</v>
      </c>
      <c r="K174" s="176">
        <f t="shared" ref="K174" si="45">K175+K176+K177+K178+K179+K180+K181</f>
        <v>0</v>
      </c>
      <c r="L174" s="173" t="str">
        <f t="shared" si="33"/>
        <v/>
      </c>
      <c r="M174" s="174" t="str">
        <f t="shared" si="34"/>
        <v/>
      </c>
      <c r="N174" s="174" t="str">
        <f>IFERROR(K174/E174,"")</f>
        <v/>
      </c>
    </row>
    <row r="175" spans="2:14" x14ac:dyDescent="0.25">
      <c r="B175" s="30" t="s">
        <v>268</v>
      </c>
      <c r="C175" s="39" t="s">
        <v>254</v>
      </c>
      <c r="D175" s="48">
        <v>0</v>
      </c>
      <c r="E175" s="61">
        <v>0</v>
      </c>
      <c r="F175" s="62"/>
      <c r="G175" s="48">
        <v>0</v>
      </c>
      <c r="H175" s="61">
        <v>0</v>
      </c>
      <c r="I175" s="62"/>
      <c r="J175" s="48">
        <v>0</v>
      </c>
      <c r="K175" s="61">
        <v>0</v>
      </c>
      <c r="L175" s="62"/>
      <c r="M175" s="78" t="str">
        <f t="shared" si="34"/>
        <v/>
      </c>
      <c r="N175" s="78" t="str">
        <f t="shared" si="34"/>
        <v/>
      </c>
    </row>
    <row r="176" spans="2:14" x14ac:dyDescent="0.25">
      <c r="B176" s="30" t="s">
        <v>86</v>
      </c>
      <c r="C176" s="39" t="s">
        <v>255</v>
      </c>
      <c r="D176" s="48">
        <v>0</v>
      </c>
      <c r="E176" s="61">
        <v>0</v>
      </c>
      <c r="F176" s="62"/>
      <c r="G176" s="48">
        <v>0</v>
      </c>
      <c r="H176" s="61">
        <v>0</v>
      </c>
      <c r="I176" s="62"/>
      <c r="J176" s="48">
        <v>0</v>
      </c>
      <c r="K176" s="61">
        <v>0</v>
      </c>
      <c r="L176" s="62"/>
      <c r="M176" s="78" t="str">
        <f t="shared" si="34"/>
        <v/>
      </c>
      <c r="N176" s="78" t="str">
        <f t="shared" si="34"/>
        <v/>
      </c>
    </row>
    <row r="177" spans="1:14" x14ac:dyDescent="0.25">
      <c r="B177" s="30" t="s">
        <v>269</v>
      </c>
      <c r="C177" s="39" t="s">
        <v>256</v>
      </c>
      <c r="D177" s="48">
        <v>0</v>
      </c>
      <c r="E177" s="61">
        <v>0</v>
      </c>
      <c r="F177" s="62"/>
      <c r="G177" s="48">
        <v>0</v>
      </c>
      <c r="H177" s="61">
        <v>0</v>
      </c>
      <c r="I177" s="62"/>
      <c r="J177" s="48">
        <v>0</v>
      </c>
      <c r="K177" s="61">
        <v>0</v>
      </c>
      <c r="L177" s="62"/>
      <c r="M177" s="78" t="str">
        <f t="shared" si="34"/>
        <v/>
      </c>
      <c r="N177" s="78" t="str">
        <f t="shared" si="34"/>
        <v/>
      </c>
    </row>
    <row r="178" spans="1:14" x14ac:dyDescent="0.25">
      <c r="B178" s="30" t="s">
        <v>270</v>
      </c>
      <c r="C178" s="39" t="s">
        <v>257</v>
      </c>
      <c r="D178" s="48">
        <v>0</v>
      </c>
      <c r="E178" s="61">
        <v>0</v>
      </c>
      <c r="F178" s="62"/>
      <c r="G178" s="48">
        <v>0</v>
      </c>
      <c r="H178" s="61">
        <v>0</v>
      </c>
      <c r="I178" s="62"/>
      <c r="J178" s="48">
        <v>0</v>
      </c>
      <c r="K178" s="61">
        <v>0</v>
      </c>
      <c r="L178" s="62"/>
      <c r="M178" s="78" t="str">
        <f t="shared" si="34"/>
        <v/>
      </c>
      <c r="N178" s="78" t="str">
        <f t="shared" si="34"/>
        <v/>
      </c>
    </row>
    <row r="179" spans="1:14" x14ac:dyDescent="0.25">
      <c r="B179" s="30" t="s">
        <v>271</v>
      </c>
      <c r="C179" s="39" t="s">
        <v>258</v>
      </c>
      <c r="D179" s="48">
        <v>0</v>
      </c>
      <c r="E179" s="61">
        <v>0</v>
      </c>
      <c r="F179" s="62"/>
      <c r="G179" s="48">
        <v>0</v>
      </c>
      <c r="H179" s="61">
        <v>0</v>
      </c>
      <c r="I179" s="62"/>
      <c r="J179" s="48">
        <v>0</v>
      </c>
      <c r="K179" s="61">
        <v>0</v>
      </c>
      <c r="L179" s="62"/>
      <c r="M179" s="78" t="str">
        <f t="shared" si="34"/>
        <v/>
      </c>
      <c r="N179" s="78" t="str">
        <f t="shared" si="34"/>
        <v/>
      </c>
    </row>
    <row r="180" spans="1:14" x14ac:dyDescent="0.25">
      <c r="B180" s="30" t="s">
        <v>272</v>
      </c>
      <c r="C180" s="39" t="s">
        <v>259</v>
      </c>
      <c r="D180" s="48">
        <v>0</v>
      </c>
      <c r="E180" s="61">
        <v>0</v>
      </c>
      <c r="F180" s="62"/>
      <c r="G180" s="48">
        <v>0</v>
      </c>
      <c r="H180" s="61">
        <v>0</v>
      </c>
      <c r="I180" s="62"/>
      <c r="J180" s="48">
        <v>0</v>
      </c>
      <c r="K180" s="61">
        <v>0</v>
      </c>
      <c r="L180" s="62"/>
      <c r="M180" s="78" t="str">
        <f t="shared" si="34"/>
        <v/>
      </c>
      <c r="N180" s="78" t="str">
        <f t="shared" si="34"/>
        <v/>
      </c>
    </row>
    <row r="181" spans="1:14" x14ac:dyDescent="0.25">
      <c r="B181" s="30" t="s">
        <v>273</v>
      </c>
      <c r="C181" s="39" t="s">
        <v>267</v>
      </c>
      <c r="D181" s="48">
        <v>0</v>
      </c>
      <c r="E181" s="61">
        <v>0</v>
      </c>
      <c r="F181" s="62"/>
      <c r="G181" s="48">
        <v>0</v>
      </c>
      <c r="H181" s="61">
        <v>0</v>
      </c>
      <c r="I181" s="62"/>
      <c r="J181" s="48">
        <v>0</v>
      </c>
      <c r="K181" s="61">
        <v>0</v>
      </c>
      <c r="L181" s="62"/>
      <c r="M181" s="78" t="str">
        <f t="shared" si="34"/>
        <v/>
      </c>
      <c r="N181" s="78" t="str">
        <f t="shared" si="34"/>
        <v/>
      </c>
    </row>
    <row r="182" spans="1:14" x14ac:dyDescent="0.25">
      <c r="B182" s="41" t="s">
        <v>62</v>
      </c>
      <c r="C182" s="166" t="s">
        <v>88</v>
      </c>
      <c r="D182" s="167">
        <f>D183+D184+D185+D186+D187+D188</f>
        <v>8517</v>
      </c>
      <c r="E182" s="176">
        <f>E183+E184+E185+E186+E187+E188</f>
        <v>10298</v>
      </c>
      <c r="F182" s="173">
        <f t="shared" si="43"/>
        <v>1.2091111893859341</v>
      </c>
      <c r="G182" s="167">
        <f>G183+G184+G185+G186+G187+G188</f>
        <v>0</v>
      </c>
      <c r="H182" s="176">
        <f>H183+H184+H185+H186+H187+H188</f>
        <v>0</v>
      </c>
      <c r="I182" s="173"/>
      <c r="J182" s="167">
        <f>J183+J184+J185+J186+J187+J188</f>
        <v>0</v>
      </c>
      <c r="K182" s="176">
        <f>K183+K184+K185+K186+K187+K188</f>
        <v>0</v>
      </c>
      <c r="L182" s="173"/>
      <c r="M182" s="174">
        <f t="shared" si="34"/>
        <v>0</v>
      </c>
      <c r="N182" s="174">
        <f t="shared" si="34"/>
        <v>0</v>
      </c>
    </row>
    <row r="183" spans="1:14" x14ac:dyDescent="0.25">
      <c r="B183" s="30" t="s">
        <v>260</v>
      </c>
      <c r="C183" s="39" t="s">
        <v>254</v>
      </c>
      <c r="D183" s="48">
        <v>0</v>
      </c>
      <c r="E183" s="61">
        <v>0</v>
      </c>
      <c r="F183" s="62"/>
      <c r="G183" s="48">
        <v>0</v>
      </c>
      <c r="H183" s="61">
        <v>0</v>
      </c>
      <c r="I183" s="62"/>
      <c r="J183" s="48">
        <v>0</v>
      </c>
      <c r="K183" s="61">
        <v>0</v>
      </c>
      <c r="L183" s="62"/>
      <c r="M183" s="78" t="str">
        <f t="shared" si="34"/>
        <v/>
      </c>
      <c r="N183" s="78" t="str">
        <f t="shared" si="34"/>
        <v/>
      </c>
    </row>
    <row r="184" spans="1:14" x14ac:dyDescent="0.25">
      <c r="B184" s="30" t="s">
        <v>87</v>
      </c>
      <c r="C184" s="39" t="s">
        <v>255</v>
      </c>
      <c r="D184" s="48">
        <v>0</v>
      </c>
      <c r="E184" s="61">
        <v>0</v>
      </c>
      <c r="F184" s="62"/>
      <c r="G184" s="48">
        <v>0</v>
      </c>
      <c r="H184" s="61">
        <v>0</v>
      </c>
      <c r="I184" s="62"/>
      <c r="J184" s="48">
        <v>0</v>
      </c>
      <c r="K184" s="61">
        <v>0</v>
      </c>
      <c r="L184" s="62"/>
      <c r="M184" s="78" t="str">
        <f t="shared" si="34"/>
        <v/>
      </c>
      <c r="N184" s="78" t="str">
        <f t="shared" si="34"/>
        <v/>
      </c>
    </row>
    <row r="185" spans="1:14" x14ac:dyDescent="0.25">
      <c r="B185" s="30" t="s">
        <v>261</v>
      </c>
      <c r="C185" s="39" t="s">
        <v>256</v>
      </c>
      <c r="D185" s="48">
        <v>0</v>
      </c>
      <c r="E185" s="61">
        <v>0</v>
      </c>
      <c r="F185" s="62" t="str">
        <f t="shared" si="43"/>
        <v/>
      </c>
      <c r="G185" s="48">
        <v>0</v>
      </c>
      <c r="H185" s="61">
        <v>0</v>
      </c>
      <c r="I185" s="62" t="str">
        <f t="shared" si="32"/>
        <v/>
      </c>
      <c r="J185" s="48">
        <v>0</v>
      </c>
      <c r="K185" s="61">
        <v>0</v>
      </c>
      <c r="L185" s="62" t="str">
        <f t="shared" si="33"/>
        <v/>
      </c>
      <c r="M185" s="78" t="str">
        <f t="shared" si="34"/>
        <v/>
      </c>
      <c r="N185" s="78" t="str">
        <f t="shared" si="34"/>
        <v/>
      </c>
    </row>
    <row r="186" spans="1:14" x14ac:dyDescent="0.25">
      <c r="B186" s="30" t="s">
        <v>262</v>
      </c>
      <c r="C186" s="40" t="s">
        <v>257</v>
      </c>
      <c r="D186" s="48">
        <v>96</v>
      </c>
      <c r="E186" s="61">
        <v>271</v>
      </c>
      <c r="F186" s="62">
        <f t="shared" si="43"/>
        <v>2.8229166666666665</v>
      </c>
      <c r="G186" s="48">
        <v>0</v>
      </c>
      <c r="H186" s="61">
        <v>0</v>
      </c>
      <c r="I186" s="62" t="str">
        <f t="shared" si="32"/>
        <v/>
      </c>
      <c r="J186" s="48">
        <v>0</v>
      </c>
      <c r="K186" s="61">
        <v>0</v>
      </c>
      <c r="L186" s="62" t="str">
        <f t="shared" si="33"/>
        <v/>
      </c>
      <c r="M186" s="78">
        <f>IFERROR(J186/D186,"")</f>
        <v>0</v>
      </c>
      <c r="N186" s="78">
        <f t="shared" ref="N186:N188" si="46">IFERROR(K186/E186,"")</f>
        <v>0</v>
      </c>
    </row>
    <row r="187" spans="1:14" x14ac:dyDescent="0.25">
      <c r="B187" s="30" t="s">
        <v>263</v>
      </c>
      <c r="C187" s="40" t="s">
        <v>258</v>
      </c>
      <c r="D187" s="48">
        <v>425</v>
      </c>
      <c r="E187" s="61">
        <v>585</v>
      </c>
      <c r="F187" s="62">
        <f t="shared" si="43"/>
        <v>1.3764705882352941</v>
      </c>
      <c r="G187" s="48">
        <v>0</v>
      </c>
      <c r="H187" s="61">
        <v>0</v>
      </c>
      <c r="I187" s="62" t="str">
        <f t="shared" si="32"/>
        <v/>
      </c>
      <c r="J187" s="48">
        <v>0</v>
      </c>
      <c r="K187" s="61">
        <v>0</v>
      </c>
      <c r="L187" s="62" t="str">
        <f t="shared" si="33"/>
        <v/>
      </c>
      <c r="M187" s="78">
        <f t="shared" ref="M187:M189" si="47">IFERROR(J187/D187,"")</f>
        <v>0</v>
      </c>
      <c r="N187" s="78">
        <f t="shared" si="46"/>
        <v>0</v>
      </c>
    </row>
    <row r="188" spans="1:14" x14ac:dyDescent="0.25">
      <c r="B188" s="30" t="s">
        <v>264</v>
      </c>
      <c r="C188" s="40" t="s">
        <v>259</v>
      </c>
      <c r="D188" s="48">
        <v>7996</v>
      </c>
      <c r="E188" s="61">
        <v>9442</v>
      </c>
      <c r="F188" s="62">
        <f t="shared" si="43"/>
        <v>1.180840420210105</v>
      </c>
      <c r="G188" s="48">
        <v>0</v>
      </c>
      <c r="H188" s="61">
        <v>0</v>
      </c>
      <c r="I188" s="62" t="str">
        <f t="shared" si="32"/>
        <v/>
      </c>
      <c r="J188" s="48">
        <v>0</v>
      </c>
      <c r="K188" s="61">
        <v>0</v>
      </c>
      <c r="L188" s="62" t="str">
        <f t="shared" si="33"/>
        <v/>
      </c>
      <c r="M188" s="78">
        <f t="shared" si="47"/>
        <v>0</v>
      </c>
      <c r="N188" s="78">
        <f t="shared" si="46"/>
        <v>0</v>
      </c>
    </row>
    <row r="189" spans="1:14" ht="15.75" thickBot="1" x14ac:dyDescent="0.3">
      <c r="B189" s="18"/>
      <c r="C189" s="8" t="s">
        <v>30</v>
      </c>
      <c r="D189" s="175">
        <f>D174+D182</f>
        <v>8517</v>
      </c>
      <c r="E189" s="177">
        <f>E174+E182</f>
        <v>10298</v>
      </c>
      <c r="F189" s="171">
        <f t="shared" si="43"/>
        <v>1.2091111893859341</v>
      </c>
      <c r="G189" s="175">
        <f>G174+G182</f>
        <v>0</v>
      </c>
      <c r="H189" s="177">
        <f>H174+H182</f>
        <v>0</v>
      </c>
      <c r="I189" s="171" t="str">
        <f t="shared" si="32"/>
        <v/>
      </c>
      <c r="J189" s="175">
        <f>J174+J182</f>
        <v>0</v>
      </c>
      <c r="K189" s="177">
        <f>K174+K182</f>
        <v>0</v>
      </c>
      <c r="L189" s="171" t="str">
        <f t="shared" si="33"/>
        <v/>
      </c>
      <c r="M189" s="172">
        <f t="shared" si="47"/>
        <v>0</v>
      </c>
      <c r="N189" s="172">
        <f>IFERROR(K189/E189,"")</f>
        <v>0</v>
      </c>
    </row>
    <row r="190" spans="1:14" ht="15.75" thickBot="1" x14ac:dyDescent="0.3"/>
    <row r="191" spans="1:14" ht="15.75" thickBot="1" x14ac:dyDescent="0.3">
      <c r="C191" s="21" t="s">
        <v>72</v>
      </c>
      <c r="D191" s="178">
        <f>IFERROR(SUM(D67+D81+D146+D172+D189),"")</f>
        <v>111879</v>
      </c>
      <c r="E191" s="180">
        <f>IFERROR(SUM(E67+E81+E146+E172+E189),"")</f>
        <v>98992</v>
      </c>
      <c r="F191" s="181">
        <f>IFERROR(E191/D191,"")</f>
        <v>0.88481305696332646</v>
      </c>
      <c r="G191" s="178">
        <f>IFERROR(SUM(G67+G81+G146+G172+G189),"")</f>
        <v>0</v>
      </c>
      <c r="H191" s="180">
        <f>IFERROR(SUM(H67+H81+H146+H172+H189),"")</f>
        <v>0</v>
      </c>
      <c r="I191" s="182" t="str">
        <f>IFERROR(H191/G191,"")</f>
        <v/>
      </c>
      <c r="J191" s="178">
        <f>IFERROR(SUM(J67+J81+J146+J172+J189),"")</f>
        <v>70</v>
      </c>
      <c r="K191" s="180">
        <f>IFERROR(SUM(K67+K81+K146+K172+K189),"")</f>
        <v>71</v>
      </c>
      <c r="L191" s="182">
        <f>IFERROR(K191/J191,"")</f>
        <v>1.0142857142857142</v>
      </c>
      <c r="M191" s="182" t="str">
        <f>IFERROR(#REF!/J191,"")</f>
        <v/>
      </c>
      <c r="N191" s="182" t="str">
        <f>IFERROR(#REF!/K191,"")</f>
        <v/>
      </c>
    </row>
    <row r="192" spans="1:14" x14ac:dyDescent="0.25">
      <c r="A192" s="22" t="s">
        <v>114</v>
      </c>
    </row>
  </sheetData>
  <mergeCells count="8">
    <mergeCell ref="B1:N1"/>
    <mergeCell ref="B3:B4"/>
    <mergeCell ref="C3:C4"/>
    <mergeCell ref="D3:F3"/>
    <mergeCell ref="G3:I3"/>
    <mergeCell ref="J3:L3"/>
    <mergeCell ref="M3:N3"/>
    <mergeCell ref="D2:I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Vagas - Previsão ou RO GERAL</vt:lpstr>
      <vt:lpstr>Vagas - Previsão ou RO 1º</vt:lpstr>
      <vt:lpstr>Vagas - Previsão ou RO 2º</vt:lpstr>
      <vt:lpstr>Vagas - Previsão ou RO 3º</vt:lpstr>
      <vt:lpstr>Vagas - Previsão ou RO 4º</vt:lpstr>
      <vt:lpstr>Vagas - Realização GERAL</vt:lpstr>
      <vt:lpstr>Vagas - Realização 1º</vt:lpstr>
      <vt:lpstr>Vagas - Realização 2º</vt:lpstr>
      <vt:lpstr>Vagas - Realização 3º</vt:lpstr>
      <vt:lpstr>Vagas - Realização 4º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Bernardo Blazuti Barreto Goncalves</dc:creator>
  <cp:lastModifiedBy>João Campos da Silva - ADM/ASPLAN</cp:lastModifiedBy>
  <cp:lastPrinted>2019-11-04T11:45:32Z</cp:lastPrinted>
  <dcterms:created xsi:type="dcterms:W3CDTF">2018-07-06T14:18:48Z</dcterms:created>
  <dcterms:modified xsi:type="dcterms:W3CDTF">2020-07-14T14:19:59Z</dcterms:modified>
</cp:coreProperties>
</file>